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00" windowHeight="6615" tabRatio="623" activeTab="0"/>
  </bookViews>
  <sheets>
    <sheet name="Sheet1" sheetId="1" r:id="rId1"/>
    <sheet name="Sheet2" sheetId="2" r:id="rId2"/>
    <sheet name="Sheet3" sheetId="3" r:id="rId3"/>
  </sheets>
  <definedNames>
    <definedName name="TABLE" localSheetId="0">'Sheet1'!$J$20:$J$20</definedName>
    <definedName name="TABLE_2" localSheetId="0">'Sheet1'!$J$20:$J$20</definedName>
    <definedName name="TABLE_3" localSheetId="0">'Sheet1'!$M$120:$M$120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5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<sst xmlns="http://schemas.openxmlformats.org/spreadsheetml/2006/main" count="253" uniqueCount="187">
  <si>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</si>
  <si>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</si>
  <si>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</si>
  <si>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</si>
  <si>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</si>
  <si>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</si>
  <si>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</si>
  <si>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</si>
  <si>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</si>
  <si>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</si>
  <si>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</si>
  <si>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</si>
  <si>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Sessions</t>
  </si>
  <si>
    <t>Searches</t>
  </si>
  <si>
    <t>Full Text</t>
  </si>
  <si>
    <t xml:space="preserve">Searches </t>
  </si>
  <si>
    <t>Searches (CONCERT Ave.)</t>
  </si>
  <si>
    <t>Citations/Abstracts</t>
  </si>
  <si>
    <t>WilsonWeb</t>
  </si>
  <si>
    <t>SSCI Queries</t>
  </si>
  <si>
    <t>Citations/Abstracts(CONCERT Ave.)</t>
  </si>
  <si>
    <t xml:space="preserve">Documents </t>
  </si>
  <si>
    <t>Documents(CONCERT Ave.)</t>
  </si>
  <si>
    <t>月平均</t>
  </si>
  <si>
    <t>OCLC FirstSearch</t>
  </si>
  <si>
    <t>ProQuest Dissertations and Theses (PQDT)</t>
  </si>
  <si>
    <r>
      <t>Sessions(CEPS</t>
    </r>
    <r>
      <rPr>
        <sz val="12"/>
        <rFont val="細明體"/>
        <family val="3"/>
      </rPr>
      <t>首頁</t>
    </r>
    <r>
      <rPr>
        <sz val="12"/>
        <rFont val="Times New Roman"/>
        <family val="1"/>
      </rPr>
      <t>)</t>
    </r>
  </si>
  <si>
    <r>
      <t>Full Text(</t>
    </r>
    <r>
      <rPr>
        <sz val="12"/>
        <rFont val="細明體"/>
        <family val="3"/>
      </rPr>
      <t>電子全文下載數</t>
    </r>
    <r>
      <rPr>
        <sz val="12"/>
        <rFont val="Times New Roman"/>
        <family val="1"/>
      </rPr>
      <t>)</t>
    </r>
  </si>
  <si>
    <t>Article Requests</t>
  </si>
  <si>
    <r>
      <t>8.</t>
    </r>
    <r>
      <rPr>
        <sz val="12"/>
        <rFont val="標楷體"/>
        <family val="4"/>
      </rPr>
      <t>網頁瀏覽次數：</t>
    </r>
    <r>
      <rPr>
        <sz val="12"/>
        <rFont val="Times New Roman"/>
        <family val="1"/>
      </rPr>
      <t>WebPages Requested</t>
    </r>
  </si>
  <si>
    <r>
      <t>9.</t>
    </r>
    <r>
      <rPr>
        <sz val="12"/>
        <rFont val="標楷體"/>
        <family val="4"/>
      </rPr>
      <t>點擊次數：</t>
    </r>
    <r>
      <rPr>
        <sz val="12"/>
        <rFont val="Times New Roman"/>
        <family val="1"/>
      </rPr>
      <t>Hits</t>
    </r>
  </si>
  <si>
    <r>
      <t xml:space="preserve">* </t>
    </r>
    <r>
      <rPr>
        <sz val="12"/>
        <rFont val="標楷體"/>
        <family val="4"/>
      </rPr>
      <t>部份資料庫</t>
    </r>
    <r>
      <rPr>
        <sz val="12"/>
        <rFont val="Times New Roman"/>
        <family val="1"/>
      </rPr>
      <t>CONCERT</t>
    </r>
    <r>
      <rPr>
        <sz val="12"/>
        <rFont val="標楷體"/>
        <family val="4"/>
      </rPr>
      <t>尚未提供全年度平均使用統計</t>
    </r>
  </si>
  <si>
    <r>
      <t>CEPS</t>
    </r>
    <r>
      <rPr>
        <b/>
        <sz val="12"/>
        <color indexed="12"/>
        <rFont val="標楷體"/>
        <family val="4"/>
      </rPr>
      <t>中文電子期刊服務</t>
    </r>
  </si>
  <si>
    <r>
      <t>CETD</t>
    </r>
    <r>
      <rPr>
        <b/>
        <sz val="12"/>
        <color indexed="12"/>
        <rFont val="標楷體"/>
        <family val="4"/>
      </rPr>
      <t>中文電子學位論文</t>
    </r>
  </si>
  <si>
    <r>
      <t>中國博碩士論文全文資料庫</t>
    </r>
    <r>
      <rPr>
        <b/>
        <sz val="12"/>
        <color indexed="12"/>
        <rFont val="Times New Roman"/>
        <family val="1"/>
      </rPr>
      <t>(KNS 3.6 + 5.0)</t>
    </r>
  </si>
  <si>
    <r>
      <t>2008</t>
    </r>
    <r>
      <rPr>
        <b/>
        <sz val="18"/>
        <color indexed="16"/>
        <rFont val="標楷體"/>
        <family val="4"/>
      </rPr>
      <t>年資料庫暨電子期刊使用量統計表</t>
    </r>
    <r>
      <rPr>
        <b/>
        <sz val="18"/>
        <color indexed="16"/>
        <rFont val="Times New Roman"/>
        <family val="1"/>
      </rPr>
      <t xml:space="preserve">   
</t>
    </r>
  </si>
  <si>
    <r>
      <t>（一）參加國家實驗研究院科技政策研究與資訊中心</t>
    </r>
    <r>
      <rPr>
        <b/>
        <sz val="14"/>
        <rFont val="Times New Roman"/>
        <family val="1"/>
      </rPr>
      <t>CONCERT</t>
    </r>
    <r>
      <rPr>
        <b/>
        <sz val="14"/>
        <rFont val="標楷體"/>
        <family val="4"/>
      </rPr>
      <t>聯盟部份（本館自行採購）</t>
    </r>
  </si>
  <si>
    <t>資料庫名稱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</si>
  <si>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</si>
  <si>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</si>
  <si>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</si>
  <si>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</si>
  <si>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</si>
  <si>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</si>
  <si>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</si>
  <si>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</si>
  <si>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</si>
  <si>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</si>
  <si>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</si>
  <si>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</si>
  <si>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</si>
  <si>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月平均</t>
  </si>
  <si>
    <t>ABI/INFORM Global(ProQuest)</t>
  </si>
  <si>
    <t>Searches</t>
  </si>
  <si>
    <t>Citations/Abstracts</t>
  </si>
  <si>
    <t xml:space="preserve">FT Articles </t>
  </si>
  <si>
    <t>FT Articles (CONCERT Ave.)</t>
  </si>
  <si>
    <r>
      <t>Blackwell-Synergy (</t>
    </r>
    <r>
      <rPr>
        <b/>
        <sz val="12"/>
        <color indexed="12"/>
        <rFont val="細明體"/>
        <family val="3"/>
      </rPr>
      <t>包括</t>
    </r>
    <r>
      <rPr>
        <b/>
        <sz val="12"/>
        <color indexed="12"/>
        <rFont val="Times New Roman"/>
        <family val="1"/>
      </rPr>
      <t>Blackwell Publisher</t>
    </r>
    <r>
      <rPr>
        <b/>
        <sz val="12"/>
        <color indexed="12"/>
        <rFont val="細明體"/>
        <family val="3"/>
      </rPr>
      <t>及</t>
    </r>
    <r>
      <rPr>
        <b/>
        <sz val="12"/>
        <color indexed="12"/>
        <rFont val="Times New Roman"/>
        <family val="1"/>
      </rPr>
      <t>Blackwell Science)</t>
    </r>
  </si>
  <si>
    <t>Searches</t>
  </si>
  <si>
    <t>Sessions</t>
  </si>
  <si>
    <t>Abstracts</t>
  </si>
  <si>
    <t>Full Text Requests</t>
  </si>
  <si>
    <t>Full Text Requests(CONCERT Ave.)</t>
  </si>
  <si>
    <t>CSA</t>
  </si>
  <si>
    <t>Signons</t>
  </si>
  <si>
    <t>Queries</t>
  </si>
  <si>
    <t>Biological Sciences Database Queries</t>
  </si>
  <si>
    <t>Computer Information Database Queries</t>
  </si>
  <si>
    <t>Linguistics and Language Behavior Abstracts Queries</t>
  </si>
  <si>
    <t>LISA Queries</t>
  </si>
  <si>
    <t>Sociology/Education Combination Queries</t>
  </si>
  <si>
    <t>EBSCOhost</t>
  </si>
  <si>
    <t>Total Full Text</t>
  </si>
  <si>
    <t>ASP Full Text</t>
  </si>
  <si>
    <t>ASP Full Text (CONCERT Ave.)</t>
  </si>
  <si>
    <t>MLA Searches</t>
  </si>
  <si>
    <t>MLA Searches (CONCERT Ave.)</t>
  </si>
  <si>
    <t>Education Journals(ProQuest)</t>
  </si>
  <si>
    <t>Citations/Abstracts</t>
  </si>
  <si>
    <t xml:space="preserve">FT Articles </t>
  </si>
  <si>
    <t>FT Articles (CONCERT Ave.)</t>
  </si>
  <si>
    <t>Emerald-MCB(EMX140)</t>
  </si>
  <si>
    <t>ToCs</t>
  </si>
  <si>
    <t>Full Text Articles</t>
  </si>
  <si>
    <t>Full Text Articles (CONCERT Ave.)</t>
  </si>
  <si>
    <t>IEL</t>
  </si>
  <si>
    <t xml:space="preserve">Full text </t>
  </si>
  <si>
    <t>Full text (CONCERT Ave.)</t>
  </si>
  <si>
    <t>JCR</t>
  </si>
  <si>
    <t>Queries(CONCERT Ave.)</t>
  </si>
  <si>
    <t>JSTOR</t>
  </si>
  <si>
    <t>Full Text</t>
  </si>
  <si>
    <t>Nature Journals Online(Nature Only)</t>
  </si>
  <si>
    <t>Full Text Total Requests</t>
  </si>
  <si>
    <t>Full Text Total Requests(CONCERT Ave.)</t>
  </si>
  <si>
    <t>Oxford Journals Online</t>
  </si>
  <si>
    <t>TOC</t>
  </si>
  <si>
    <t>Full-Text</t>
  </si>
  <si>
    <t>Full-Text(CONCERT Ave.)</t>
  </si>
  <si>
    <t>RefWorks</t>
  </si>
  <si>
    <t>Users</t>
  </si>
  <si>
    <t>Total References added</t>
  </si>
  <si>
    <t>Sessions(CONCERT Ave.)</t>
  </si>
  <si>
    <t>Science Online</t>
  </si>
  <si>
    <t>Table of Contents</t>
  </si>
  <si>
    <t>Full Text(CONCERT Ave.)</t>
  </si>
  <si>
    <t>SDOL(ScienceDirect Online)</t>
  </si>
  <si>
    <t xml:space="preserve">SDOS </t>
  </si>
  <si>
    <t>FT</t>
  </si>
  <si>
    <t>FT(CONCERT Ave.)</t>
  </si>
  <si>
    <t>SilverPlatter</t>
  </si>
  <si>
    <t>Wilson Art Abstracts Full Text Searches</t>
  </si>
  <si>
    <t>Wilson Humanities Abstract Full Text Searches</t>
  </si>
  <si>
    <t xml:space="preserve">Wilson Social Sciences Abstract Full Text Searches </t>
  </si>
  <si>
    <t>Wilson Social Sciences Abstract Full Text Searches(CONCERT Ave.)</t>
  </si>
  <si>
    <t>SpringerLink</t>
  </si>
  <si>
    <t>Full Text (CONCERT Ave.)</t>
  </si>
  <si>
    <t>Web of Science(SCIE+SSCI)</t>
  </si>
  <si>
    <t>SCIE Sessions</t>
  </si>
  <si>
    <t>SCIE Queries</t>
  </si>
  <si>
    <t>SSCI Sessions</t>
  </si>
  <si>
    <t>WOS Queries(CONCERT Ave.)</t>
  </si>
  <si>
    <r>
      <t>中國期刊全文資料庫</t>
    </r>
    <r>
      <rPr>
        <b/>
        <sz val="12"/>
        <color indexed="12"/>
        <rFont val="Times New Roman"/>
        <family val="1"/>
      </rPr>
      <t>(KNS 3.6+5.0)</t>
    </r>
  </si>
  <si>
    <r>
      <t>Sessions(</t>
    </r>
    <r>
      <rPr>
        <sz val="12"/>
        <rFont val="細明體"/>
        <family val="3"/>
      </rPr>
      <t>登錄</t>
    </r>
    <r>
      <rPr>
        <sz val="12"/>
        <rFont val="Times New Roman"/>
        <family val="1"/>
      </rPr>
      <t>)</t>
    </r>
  </si>
  <si>
    <r>
      <t>Searches(</t>
    </r>
    <r>
      <rPr>
        <sz val="12"/>
        <rFont val="細明體"/>
        <family val="3"/>
      </rPr>
      <t>檢索</t>
    </r>
    <r>
      <rPr>
        <sz val="12"/>
        <rFont val="Times New Roman"/>
        <family val="1"/>
      </rPr>
      <t>)</t>
    </r>
  </si>
  <si>
    <r>
      <t>Full Text(</t>
    </r>
    <r>
      <rPr>
        <sz val="12"/>
        <rFont val="細明體"/>
        <family val="3"/>
      </rPr>
      <t>下載</t>
    </r>
    <r>
      <rPr>
        <sz val="12"/>
        <rFont val="Times New Roman"/>
        <family val="1"/>
      </rPr>
      <t>)</t>
    </r>
  </si>
  <si>
    <r>
      <t>Full Text(CONCERT Ave.)(</t>
    </r>
    <r>
      <rPr>
        <sz val="11"/>
        <color indexed="10"/>
        <rFont val="標楷體"/>
        <family val="4"/>
      </rPr>
      <t>所有專輯</t>
    </r>
    <r>
      <rPr>
        <sz val="11"/>
        <color indexed="10"/>
        <rFont val="Times New Roman"/>
        <family val="1"/>
      </rPr>
      <t>)</t>
    </r>
  </si>
  <si>
    <t>大英百科全書線上繁體中文版</t>
  </si>
  <si>
    <t>Document</t>
  </si>
  <si>
    <t>Document(CONCERT Ave.)</t>
  </si>
  <si>
    <t xml:space="preserve"> </t>
  </si>
  <si>
    <r>
      <t>（二）參加國家實驗研究院科技政策研究與資訊中心</t>
    </r>
    <r>
      <rPr>
        <b/>
        <sz val="14"/>
        <rFont val="Times New Roman"/>
        <family val="1"/>
      </rPr>
      <t>CONCERT</t>
    </r>
    <r>
      <rPr>
        <b/>
        <sz val="14"/>
        <rFont val="標楷體"/>
        <family val="4"/>
      </rPr>
      <t>聯盟部份（</t>
    </r>
    <r>
      <rPr>
        <b/>
        <sz val="14"/>
        <rFont val="Times New Roman"/>
        <family val="1"/>
      </rPr>
      <t>National Academic License</t>
    </r>
    <r>
      <rPr>
        <b/>
        <sz val="14"/>
        <rFont val="標楷體"/>
        <family val="4"/>
      </rPr>
      <t>）</t>
    </r>
  </si>
  <si>
    <t>資料庫名稱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</si>
  <si>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</si>
  <si>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</si>
  <si>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</si>
  <si>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</si>
  <si>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</si>
  <si>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</si>
  <si>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</si>
  <si>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</si>
  <si>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</si>
  <si>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</si>
  <si>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</si>
  <si>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</si>
  <si>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</si>
  <si>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月平均</t>
  </si>
  <si>
    <t>Grolier Online</t>
  </si>
  <si>
    <r>
      <t>（三）</t>
    </r>
    <r>
      <rPr>
        <b/>
        <sz val="14"/>
        <rFont val="Times New Roman"/>
        <family val="1"/>
      </rPr>
      <t>CONCERT</t>
    </r>
    <r>
      <rPr>
        <b/>
        <sz val="14"/>
        <rFont val="標楷體"/>
        <family val="4"/>
      </rPr>
      <t>聯盟以外部份</t>
    </r>
  </si>
  <si>
    <t>資料庫名稱</t>
  </si>
  <si>
    <t>合計</t>
  </si>
  <si>
    <t>ACM</t>
  </si>
  <si>
    <t>Cell Online</t>
  </si>
  <si>
    <t>Full Text</t>
  </si>
  <si>
    <t>EndNote</t>
  </si>
  <si>
    <t>總下載數量</t>
  </si>
  <si>
    <t>PAO</t>
  </si>
  <si>
    <t>Sessions</t>
  </si>
  <si>
    <t>Searches</t>
  </si>
  <si>
    <t>Full Texts</t>
  </si>
  <si>
    <t>PNAS</t>
  </si>
  <si>
    <t>Table of Contents</t>
  </si>
  <si>
    <t>Abstracts</t>
  </si>
  <si>
    <t>PsycArticles</t>
  </si>
  <si>
    <t>Signons</t>
  </si>
  <si>
    <t>Queries</t>
  </si>
  <si>
    <t>RILM Abstracts of Music Literature</t>
  </si>
  <si>
    <t>Total Full Text</t>
  </si>
  <si>
    <t>世界美術資料庫</t>
  </si>
  <si>
    <t>總次數</t>
  </si>
  <si>
    <r>
      <t xml:space="preserve">* </t>
    </r>
    <r>
      <rPr>
        <sz val="12"/>
        <rFont val="標楷體"/>
        <family val="4"/>
      </rPr>
      <t>名詞對照：</t>
    </r>
  </si>
  <si>
    <r>
      <t>1.</t>
    </r>
    <r>
      <rPr>
        <sz val="12"/>
        <rFont val="標楷體"/>
        <family val="4"/>
      </rPr>
      <t>檢索次數：</t>
    </r>
    <r>
      <rPr>
        <sz val="12"/>
        <rFont val="Times New Roman"/>
        <family val="1"/>
      </rPr>
      <t xml:space="preserve">Searches </t>
    </r>
  </si>
  <si>
    <r>
      <t>2.</t>
    </r>
    <r>
      <rPr>
        <sz val="12"/>
        <rFont val="標楷體"/>
        <family val="4"/>
      </rPr>
      <t>登入次數：</t>
    </r>
    <r>
      <rPr>
        <sz val="12"/>
        <rFont val="Times New Roman"/>
        <family val="1"/>
      </rPr>
      <t>Signons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Sessions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Visits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Login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Count</t>
    </r>
  </si>
  <si>
    <r>
      <t>3.</t>
    </r>
    <r>
      <rPr>
        <sz val="12"/>
        <rFont val="標楷體"/>
        <family val="4"/>
      </rPr>
      <t>查閱次數：</t>
    </r>
    <r>
      <rPr>
        <sz val="12"/>
        <rFont val="Times New Roman"/>
        <family val="1"/>
      </rPr>
      <t>Queries</t>
    </r>
  </si>
  <si>
    <r>
      <t>4.</t>
    </r>
    <r>
      <rPr>
        <sz val="12"/>
        <rFont val="標楷體"/>
        <family val="4"/>
      </rPr>
      <t>目次查閱次數：</t>
    </r>
    <r>
      <rPr>
        <sz val="12"/>
        <rFont val="Times New Roman"/>
        <family val="1"/>
      </rPr>
      <t>TOC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TOCs Viewed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Table of Contents</t>
    </r>
  </si>
  <si>
    <r>
      <t>5.</t>
    </r>
    <r>
      <rPr>
        <sz val="12"/>
        <rFont val="標楷體"/>
        <family val="4"/>
      </rPr>
      <t>摘要查閱次數：</t>
    </r>
    <r>
      <rPr>
        <sz val="12"/>
        <rFont val="Times New Roman"/>
        <family val="1"/>
      </rPr>
      <t>Abstracts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Abstracts Viewed</t>
    </r>
  </si>
  <si>
    <r>
      <t>6.</t>
    </r>
    <r>
      <rPr>
        <sz val="12"/>
        <rFont val="標楷體"/>
        <family val="4"/>
      </rPr>
      <t>頁數查閱次數：</t>
    </r>
    <r>
      <rPr>
        <sz val="12"/>
        <rFont val="Times New Roman"/>
        <family val="1"/>
      </rPr>
      <t>Pages Viewed</t>
    </r>
  </si>
  <si>
    <r>
      <t>7.</t>
    </r>
    <r>
      <rPr>
        <sz val="12"/>
        <rFont val="標楷體"/>
        <family val="4"/>
      </rPr>
      <t>全文下載次數：</t>
    </r>
    <r>
      <rPr>
        <sz val="12"/>
        <rFont val="Times New Roman"/>
        <family val="1"/>
      </rPr>
      <t>FT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Fulltext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FT Downloads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Full Text Total Requests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FT Articles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PDFs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Full Text HTML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Article Requests</t>
    </r>
  </si>
  <si>
    <t>天下知識庫</t>
  </si>
  <si>
    <t>登入次數</t>
  </si>
  <si>
    <t>查詢次數</t>
  </si>
  <si>
    <t>網頁瀏覽次數</t>
  </si>
  <si>
    <t>無</t>
  </si>
  <si>
    <t>無</t>
  </si>
  <si>
    <t>無</t>
  </si>
  <si>
    <t>Full Text(CONCERT Ave.)</t>
  </si>
  <si>
    <t>中華民國期刊論文資料庫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</si>
</sst>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0_ "/>
    <numFmt numFmtId="182" formatCode="#,##0_);[Red]\(#,##0\)"/>
  </numFmts>
  <fonts count="3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b/>
      <sz val="14"/>
      <color indexed="8"/>
      <name val="標楷體"/>
      <family val="4"/>
    </font>
    <font>
      <sz val="12"/>
      <color indexed="8"/>
      <name val="Times New Roman"/>
      <family val="1"/>
    </font>
    <font>
      <b/>
      <sz val="18"/>
      <color indexed="16"/>
      <name val="標楷體"/>
      <family val="4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細明體"/>
      <family val="3"/>
    </font>
    <font>
      <b/>
      <sz val="12"/>
      <color indexed="12"/>
      <name val="標楷體"/>
      <family val="4"/>
    </font>
    <font>
      <sz val="12"/>
      <name val="細明體"/>
      <family val="3"/>
    </font>
    <font>
      <sz val="11"/>
      <color indexed="10"/>
      <name val="Times New Roman"/>
      <family val="1"/>
    </font>
    <font>
      <sz val="11"/>
      <color indexed="10"/>
      <name val="標楷體"/>
      <family val="4"/>
    </font>
    <font>
      <b/>
      <sz val="9"/>
      <name val="新細明體"/>
      <family val="1"/>
    </font>
    <font>
      <b/>
      <sz val="12"/>
      <color indexed="12"/>
      <name val="Times New Roman"/>
      <family val="1"/>
    </font>
    <font>
      <b/>
      <sz val="18"/>
      <color indexed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b/>
      <sz val="10"/>
      <color indexed="12"/>
      <name val="Times New Roman"/>
      <family val="1"/>
    </font>
    <font>
      <sz val="12"/>
      <color indexed="10"/>
      <name val="細明體"/>
      <family val="3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3" xfId="0" applyFont="1" applyBorder="1" applyAlignment="1">
      <alignment/>
    </xf>
    <xf numFmtId="182" fontId="5" fillId="0" borderId="1" xfId="0" applyNumberFormat="1" applyFont="1" applyBorder="1" applyAlignment="1">
      <alignment horizontal="right"/>
    </xf>
    <xf numFmtId="182" fontId="5" fillId="0" borderId="5" xfId="0" applyNumberFormat="1" applyFont="1" applyBorder="1" applyAlignment="1">
      <alignment horizontal="right" vertical="center"/>
    </xf>
    <xf numFmtId="182" fontId="5" fillId="0" borderId="1" xfId="0" applyNumberFormat="1" applyFont="1" applyBorder="1" applyAlignment="1">
      <alignment/>
    </xf>
    <xf numFmtId="0" fontId="5" fillId="0" borderId="4" xfId="0" applyFont="1" applyBorder="1" applyAlignment="1">
      <alignment/>
    </xf>
    <xf numFmtId="182" fontId="5" fillId="0" borderId="4" xfId="0" applyNumberFormat="1" applyFont="1" applyBorder="1" applyAlignment="1">
      <alignment/>
    </xf>
    <xf numFmtId="182" fontId="5" fillId="0" borderId="4" xfId="0" applyNumberFormat="1" applyFont="1" applyBorder="1" applyAlignment="1">
      <alignment horizontal="right"/>
    </xf>
    <xf numFmtId="182" fontId="5" fillId="0" borderId="1" xfId="0" applyNumberFormat="1" applyFont="1" applyBorder="1" applyAlignment="1">
      <alignment/>
    </xf>
    <xf numFmtId="182" fontId="5" fillId="0" borderId="3" xfId="0" applyNumberFormat="1" applyFont="1" applyBorder="1" applyAlignment="1">
      <alignment/>
    </xf>
    <xf numFmtId="182" fontId="5" fillId="0" borderId="6" xfId="0" applyNumberFormat="1" applyFont="1" applyBorder="1" applyAlignment="1">
      <alignment horizontal="right"/>
    </xf>
    <xf numFmtId="0" fontId="13" fillId="0" borderId="3" xfId="0" applyFont="1" applyFill="1" applyBorder="1" applyAlignment="1">
      <alignment/>
    </xf>
    <xf numFmtId="182" fontId="13" fillId="0" borderId="5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/>
    </xf>
    <xf numFmtId="0" fontId="14" fillId="0" borderId="1" xfId="0" applyFont="1" applyFill="1" applyBorder="1" applyAlignment="1">
      <alignment wrapText="1"/>
    </xf>
    <xf numFmtId="182" fontId="13" fillId="0" borderId="1" xfId="0" applyNumberFormat="1" applyFont="1" applyFill="1" applyBorder="1" applyAlignment="1">
      <alignment horizontal="right"/>
    </xf>
    <xf numFmtId="182" fontId="13" fillId="0" borderId="1" xfId="0" applyNumberFormat="1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2" fontId="13" fillId="0" borderId="0" xfId="0" applyNumberFormat="1" applyFont="1" applyFill="1" applyBorder="1" applyAlignment="1">
      <alignment horizontal="right"/>
    </xf>
    <xf numFmtId="182" fontId="13" fillId="0" borderId="0" xfId="0" applyNumberFormat="1" applyFont="1" applyFill="1" applyBorder="1" applyAlignment="1">
      <alignment/>
    </xf>
    <xf numFmtId="0" fontId="16" fillId="2" borderId="1" xfId="0" applyFont="1" applyFill="1" applyBorder="1" applyAlignment="1">
      <alignment wrapText="1"/>
    </xf>
    <xf numFmtId="0" fontId="17" fillId="0" borderId="1" xfId="0" applyFont="1" applyFill="1" applyBorder="1" applyAlignment="1">
      <alignment/>
    </xf>
    <xf numFmtId="182" fontId="13" fillId="0" borderId="1" xfId="0" applyNumberFormat="1" applyFont="1" applyBorder="1" applyAlignment="1">
      <alignment/>
    </xf>
    <xf numFmtId="182" fontId="13" fillId="0" borderId="1" xfId="0" applyNumberFormat="1" applyFont="1" applyBorder="1" applyAlignment="1">
      <alignment horizontal="right"/>
    </xf>
    <xf numFmtId="0" fontId="21" fillId="2" borderId="1" xfId="0" applyFont="1" applyFill="1" applyBorder="1" applyAlignment="1">
      <alignment/>
    </xf>
    <xf numFmtId="0" fontId="17" fillId="0" borderId="1" xfId="0" applyFont="1" applyBorder="1" applyAlignment="1">
      <alignment/>
    </xf>
    <xf numFmtId="0" fontId="5" fillId="0" borderId="0" xfId="0" applyFont="1" applyAlignment="1">
      <alignment/>
    </xf>
    <xf numFmtId="182" fontId="13" fillId="0" borderId="7" xfId="0" applyNumberFormat="1" applyFont="1" applyFill="1" applyBorder="1" applyAlignment="1">
      <alignment horizontal="right" vertical="center"/>
    </xf>
    <xf numFmtId="182" fontId="13" fillId="0" borderId="8" xfId="0" applyNumberFormat="1" applyFont="1" applyFill="1" applyBorder="1" applyAlignment="1">
      <alignment horizontal="right" vertical="center"/>
    </xf>
    <xf numFmtId="182" fontId="5" fillId="0" borderId="3" xfId="0" applyNumberFormat="1" applyFont="1" applyBorder="1" applyAlignment="1">
      <alignment horizontal="right"/>
    </xf>
    <xf numFmtId="182" fontId="5" fillId="0" borderId="9" xfId="0" applyNumberFormat="1" applyFont="1" applyFill="1" applyBorder="1" applyAlignment="1">
      <alignment horizontal="right"/>
    </xf>
    <xf numFmtId="182" fontId="11" fillId="0" borderId="9" xfId="0" applyNumberFormat="1" applyFont="1" applyFill="1" applyBorder="1" applyAlignment="1">
      <alignment horizontal="right"/>
    </xf>
    <xf numFmtId="182" fontId="5" fillId="0" borderId="8" xfId="0" applyNumberFormat="1" applyFont="1" applyBorder="1" applyAlignment="1">
      <alignment horizontal="right" vertical="center"/>
    </xf>
    <xf numFmtId="182" fontId="5" fillId="0" borderId="1" xfId="0" applyNumberFormat="1" applyFont="1" applyBorder="1" applyAlignment="1">
      <alignment horizontal="right" vertical="center"/>
    </xf>
    <xf numFmtId="182" fontId="5" fillId="0" borderId="7" xfId="0" applyNumberFormat="1" applyFont="1" applyBorder="1" applyAlignment="1">
      <alignment horizontal="right" vertical="center"/>
    </xf>
    <xf numFmtId="182" fontId="13" fillId="0" borderId="1" xfId="0" applyNumberFormat="1" applyFont="1" applyFill="1" applyBorder="1" applyAlignment="1">
      <alignment horizontal="right" vertical="center"/>
    </xf>
    <xf numFmtId="182" fontId="5" fillId="0" borderId="10" xfId="0" applyNumberFormat="1" applyFont="1" applyFill="1" applyBorder="1" applyAlignment="1">
      <alignment horizontal="right"/>
    </xf>
    <xf numFmtId="182" fontId="11" fillId="0" borderId="10" xfId="0" applyNumberFormat="1" applyFont="1" applyFill="1" applyBorder="1" applyAlignment="1">
      <alignment horizontal="right"/>
    </xf>
    <xf numFmtId="182" fontId="5" fillId="0" borderId="1" xfId="0" applyNumberFormat="1" applyFont="1" applyBorder="1" applyAlignment="1">
      <alignment horizontal="right" wrapText="1"/>
    </xf>
    <xf numFmtId="182" fontId="13" fillId="0" borderId="3" xfId="0" applyNumberFormat="1" applyFont="1" applyFill="1" applyBorder="1" applyAlignment="1">
      <alignment horizontal="right"/>
    </xf>
    <xf numFmtId="182" fontId="5" fillId="0" borderId="1" xfId="0" applyNumberFormat="1" applyFont="1" applyBorder="1" applyAlignment="1">
      <alignment horizontal="center"/>
    </xf>
    <xf numFmtId="182" fontId="5" fillId="0" borderId="1" xfId="0" applyNumberFormat="1" applyFont="1" applyFill="1" applyBorder="1" applyAlignment="1">
      <alignment horizontal="right"/>
    </xf>
    <xf numFmtId="182" fontId="5" fillId="0" borderId="1" xfId="0" applyNumberFormat="1" applyFont="1" applyFill="1" applyBorder="1" applyAlignment="1">
      <alignment/>
    </xf>
    <xf numFmtId="182" fontId="5" fillId="0" borderId="1" xfId="0" applyNumberFormat="1" applyFont="1" applyBorder="1" applyAlignment="1">
      <alignment horizontal="right" vertical="top" wrapText="1"/>
    </xf>
    <xf numFmtId="182" fontId="13" fillId="0" borderId="1" xfId="0" applyNumberFormat="1" applyFont="1" applyFill="1" applyBorder="1" applyAlignment="1">
      <alignment/>
    </xf>
    <xf numFmtId="182" fontId="13" fillId="0" borderId="3" xfId="0" applyNumberFormat="1" applyFont="1" applyFill="1" applyBorder="1" applyAlignment="1">
      <alignment/>
    </xf>
    <xf numFmtId="182" fontId="13" fillId="0" borderId="6" xfId="0" applyNumberFormat="1" applyFont="1" applyFill="1" applyBorder="1" applyAlignment="1">
      <alignment horizontal="right"/>
    </xf>
    <xf numFmtId="182" fontId="5" fillId="0" borderId="1" xfId="0" applyNumberFormat="1" applyFont="1" applyFill="1" applyBorder="1" applyAlignment="1">
      <alignment horizontal="center"/>
    </xf>
    <xf numFmtId="182" fontId="5" fillId="0" borderId="4" xfId="0" applyNumberFormat="1" applyFont="1" applyFill="1" applyBorder="1" applyAlignment="1">
      <alignment horizontal="right"/>
    </xf>
    <xf numFmtId="182" fontId="5" fillId="0" borderId="6" xfId="0" applyNumberFormat="1" applyFont="1" applyBorder="1" applyAlignment="1">
      <alignment/>
    </xf>
    <xf numFmtId="182" fontId="13" fillId="0" borderId="1" xfId="0" applyNumberFormat="1" applyFont="1" applyBorder="1" applyAlignment="1">
      <alignment/>
    </xf>
    <xf numFmtId="182" fontId="5" fillId="0" borderId="1" xfId="0" applyNumberFormat="1" applyFont="1" applyFill="1" applyBorder="1" applyAlignment="1">
      <alignment/>
    </xf>
    <xf numFmtId="182" fontId="5" fillId="0" borderId="0" xfId="0" applyNumberFormat="1" applyFont="1" applyBorder="1" applyAlignment="1">
      <alignment horizontal="right"/>
    </xf>
    <xf numFmtId="182" fontId="5" fillId="0" borderId="2" xfId="0" applyNumberFormat="1" applyFont="1" applyBorder="1" applyAlignment="1">
      <alignment horizontal="right"/>
    </xf>
    <xf numFmtId="182" fontId="5" fillId="0" borderId="2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182" fontId="5" fillId="0" borderId="1" xfId="0" applyNumberFormat="1" applyFont="1" applyBorder="1" applyAlignment="1">
      <alignment vertical="center"/>
    </xf>
    <xf numFmtId="182" fontId="5" fillId="0" borderId="5" xfId="0" applyNumberFormat="1" applyFont="1" applyBorder="1" applyAlignment="1">
      <alignment horizontal="center" vertical="center"/>
    </xf>
    <xf numFmtId="182" fontId="5" fillId="0" borderId="8" xfId="0" applyNumberFormat="1" applyFont="1" applyBorder="1" applyAlignment="1">
      <alignment horizontal="center" vertical="center"/>
    </xf>
    <xf numFmtId="182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5" fillId="0" borderId="5" xfId="0" applyFont="1" applyBorder="1" applyAlignment="1">
      <alignment/>
    </xf>
    <xf numFmtId="182" fontId="25" fillId="0" borderId="11" xfId="0" applyNumberFormat="1" applyFont="1" applyBorder="1" applyAlignment="1">
      <alignment horizontal="center" vertical="center"/>
    </xf>
    <xf numFmtId="182" fontId="25" fillId="0" borderId="5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wrapText="1"/>
    </xf>
    <xf numFmtId="182" fontId="5" fillId="0" borderId="5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13" fillId="0" borderId="1" xfId="0" applyFont="1" applyFill="1" applyBorder="1" applyAlignment="1">
      <alignment horizontal="left"/>
    </xf>
    <xf numFmtId="0" fontId="26" fillId="2" borderId="1" xfId="0" applyFont="1" applyFill="1" applyBorder="1" applyAlignment="1">
      <alignment/>
    </xf>
    <xf numFmtId="182" fontId="5" fillId="0" borderId="1" xfId="0" applyNumberFormat="1" applyFont="1" applyBorder="1" applyAlignment="1">
      <alignment/>
    </xf>
    <xf numFmtId="0" fontId="13" fillId="0" borderId="4" xfId="0" applyFont="1" applyFill="1" applyBorder="1" applyAlignment="1">
      <alignment/>
    </xf>
    <xf numFmtId="182" fontId="5" fillId="0" borderId="5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182" fontId="5" fillId="0" borderId="0" xfId="0" applyNumberFormat="1" applyFont="1" applyBorder="1" applyAlignment="1">
      <alignment/>
    </xf>
    <xf numFmtId="182" fontId="23" fillId="0" borderId="2" xfId="0" applyNumberFormat="1" applyFont="1" applyBorder="1" applyAlignment="1">
      <alignment/>
    </xf>
    <xf numFmtId="182" fontId="5" fillId="0" borderId="2" xfId="0" applyNumberFormat="1" applyFont="1" applyBorder="1" applyAlignment="1">
      <alignment/>
    </xf>
    <xf numFmtId="0" fontId="23" fillId="0" borderId="2" xfId="0" applyFont="1" applyBorder="1" applyAlignment="1">
      <alignment/>
    </xf>
    <xf numFmtId="182" fontId="2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/>
    </xf>
    <xf numFmtId="0" fontId="5" fillId="0" borderId="12" xfId="0" applyFont="1" applyBorder="1" applyAlignment="1">
      <alignment/>
    </xf>
    <xf numFmtId="0" fontId="27" fillId="0" borderId="1" xfId="0" applyFont="1" applyBorder="1" applyAlignment="1">
      <alignment/>
    </xf>
    <xf numFmtId="0" fontId="18" fillId="0" borderId="1" xfId="0" applyFont="1" applyFill="1" applyBorder="1" applyAlignment="1">
      <alignment/>
    </xf>
    <xf numFmtId="182" fontId="23" fillId="0" borderId="0" xfId="0" applyNumberFormat="1" applyFont="1" applyBorder="1" applyAlignment="1">
      <alignment/>
    </xf>
    <xf numFmtId="182" fontId="25" fillId="0" borderId="1" xfId="0" applyNumberFormat="1" applyFont="1" applyBorder="1" applyAlignment="1">
      <alignment horizontal="center" vertical="center"/>
    </xf>
    <xf numFmtId="182" fontId="25" fillId="0" borderId="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21" fillId="2" borderId="1" xfId="0" applyFont="1" applyFill="1" applyBorder="1" applyAlignment="1">
      <alignment shrinkToFit="1"/>
    </xf>
    <xf numFmtId="0" fontId="17" fillId="0" borderId="3" xfId="0" applyFont="1" applyBorder="1" applyAlignment="1">
      <alignment/>
    </xf>
    <xf numFmtId="182" fontId="29" fillId="0" borderId="1" xfId="0" applyNumberFormat="1" applyFont="1" applyFill="1" applyBorder="1" applyAlignment="1">
      <alignment horizontal="right"/>
    </xf>
    <xf numFmtId="182" fontId="17" fillId="0" borderId="1" xfId="0" applyNumberFormat="1" applyFont="1" applyBorder="1" applyAlignment="1">
      <alignment horizontal="right"/>
    </xf>
    <xf numFmtId="182" fontId="29" fillId="0" borderId="3" xfId="0" applyNumberFormat="1" applyFont="1" applyFill="1" applyBorder="1" applyAlignment="1">
      <alignment horizontal="right"/>
    </xf>
    <xf numFmtId="182" fontId="17" fillId="0" borderId="1" xfId="0" applyNumberFormat="1" applyFont="1" applyFill="1" applyBorder="1" applyAlignment="1">
      <alignment horizontal="right"/>
    </xf>
    <xf numFmtId="182" fontId="17" fillId="0" borderId="3" xfId="0" applyNumberFormat="1" applyFont="1" applyBorder="1" applyAlignment="1">
      <alignment horizontal="right"/>
    </xf>
    <xf numFmtId="0" fontId="13" fillId="0" borderId="1" xfId="0" applyFont="1" applyFill="1" applyBorder="1" applyAlignment="1">
      <alignment shrinkToFit="1"/>
    </xf>
    <xf numFmtId="0" fontId="6" fillId="0" borderId="1" xfId="0" applyFont="1" applyBorder="1" applyAlignment="1">
      <alignment shrinkToFit="1"/>
    </xf>
    <xf numFmtId="0" fontId="13" fillId="0" borderId="1" xfId="0" applyFont="1" applyFill="1" applyBorder="1" applyAlignment="1">
      <alignment horizontal="left" shrinkToFit="1"/>
    </xf>
    <xf numFmtId="0" fontId="14" fillId="0" borderId="1" xfId="0" applyFont="1" applyFill="1" applyBorder="1" applyAlignment="1">
      <alignment horizontal="left" shrinkToFit="1"/>
    </xf>
    <xf numFmtId="0" fontId="18" fillId="0" borderId="1" xfId="0" applyFont="1" applyBorder="1" applyAlignment="1">
      <alignment shrinkToFit="1"/>
    </xf>
    <xf numFmtId="0" fontId="28" fillId="2" borderId="1" xfId="0" applyFont="1" applyFill="1" applyBorder="1" applyAlignment="1">
      <alignment shrinkToFit="1"/>
    </xf>
    <xf numFmtId="182" fontId="3" fillId="0" borderId="13" xfId="0" applyNumberFormat="1" applyFont="1" applyBorder="1" applyAlignment="1">
      <alignment vertical="center"/>
    </xf>
    <xf numFmtId="182" fontId="25" fillId="0" borderId="5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82" fontId="3" fillId="0" borderId="13" xfId="0" applyNumberFormat="1" applyFont="1" applyBorder="1" applyAlignment="1">
      <alignment horizontal="center" vertical="center"/>
    </xf>
    <xf numFmtId="182" fontId="25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82" fontId="3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5" fillId="0" borderId="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4"/>
  <sheetViews>
    <sheetView tabSelected="1" view="pageBreakPreview" zoomScaleSheetLayoutView="100" workbookViewId="0" topLeftCell="C34">
      <selection activeCell="N48" sqref="N48"/>
    </sheetView>
  </sheetViews>
  <sheetFormatPr defaultColWidth="9.00390625" defaultRowHeight="16.5"/>
  <cols>
    <col min="1" max="1" width="30.375" style="1" customWidth="1"/>
    <col min="2" max="6" width="10.125" style="5" customWidth="1"/>
    <col min="7" max="9" width="10.125" style="1" customWidth="1"/>
    <col min="10" max="10" width="9.625" style="1" customWidth="1"/>
    <col min="11" max="12" width="10.125" style="1" customWidth="1"/>
    <col min="13" max="13" width="10.00390625" style="1" customWidth="1"/>
    <col min="14" max="14" width="9.50390625" style="1" customWidth="1"/>
    <col min="15" max="20" width="9.00390625" style="1" customWidth="1"/>
    <col min="21" max="21" width="9.00390625" style="15" customWidth="1"/>
    <col min="22" max="40" width="9.00390625" style="6" customWidth="1"/>
    <col min="41" max="16384" width="9.00390625" style="1" customWidth="1"/>
  </cols>
  <sheetData>
    <row r="1" spans="1:40" s="2" customFormat="1" ht="15.75">
      <c r="A1" s="130" t="s">
        <v>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40" s="2" customFormat="1" ht="15.7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1:40" s="2" customFormat="1" ht="15.75">
      <c r="A3" s="75"/>
      <c r="B3" s="76"/>
      <c r="C3" s="76"/>
      <c r="D3" s="76"/>
      <c r="E3" s="76"/>
      <c r="F3" s="76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</row>
    <row r="4" spans="1:40" s="135" customFormat="1" ht="20.25" thickBot="1">
      <c r="A4" s="134" t="s">
        <v>36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</row>
    <row r="5" spans="1:40" s="78" customFormat="1" ht="17.25" customHeight="1" thickTop="1">
      <c r="A5" s="133" t="s">
        <v>37</v>
      </c>
      <c r="B5" s="123" t="s">
        <v>38</v>
      </c>
      <c r="C5" s="123" t="s">
        <v>39</v>
      </c>
      <c r="D5" s="123" t="s">
        <v>40</v>
      </c>
      <c r="E5" s="123" t="s">
        <v>41</v>
      </c>
      <c r="F5" s="123" t="s">
        <v>42</v>
      </c>
      <c r="G5" s="123" t="s">
        <v>43</v>
      </c>
      <c r="H5" s="123" t="s">
        <v>44</v>
      </c>
      <c r="I5" s="123" t="s">
        <v>45</v>
      </c>
      <c r="J5" s="123" t="s">
        <v>46</v>
      </c>
      <c r="K5" s="123" t="s">
        <v>47</v>
      </c>
      <c r="L5" s="123" t="s">
        <v>48</v>
      </c>
      <c r="M5" s="123" t="s">
        <v>49</v>
      </c>
      <c r="N5" s="123" t="s">
        <v>50</v>
      </c>
      <c r="O5" s="121" t="s">
        <v>51</v>
      </c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</row>
    <row r="6" spans="1:40" s="2" customFormat="1" ht="16.5" customHeight="1">
      <c r="A6" s="128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24"/>
      <c r="O6" s="122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</row>
    <row r="7" spans="1:40" s="2" customFormat="1" ht="16.5" customHeight="1">
      <c r="A7" s="39" t="s">
        <v>52</v>
      </c>
      <c r="B7" s="79"/>
      <c r="C7" s="79"/>
      <c r="D7" s="80"/>
      <c r="E7" s="80"/>
      <c r="F7" s="80"/>
      <c r="G7" s="80"/>
      <c r="H7" s="80"/>
      <c r="I7" s="80"/>
      <c r="J7" s="17"/>
      <c r="K7" s="17"/>
      <c r="L7" s="47"/>
      <c r="M7" s="48"/>
      <c r="N7" s="17"/>
      <c r="O7" s="22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</row>
    <row r="8" spans="1:40" s="2" customFormat="1" ht="16.5" customHeight="1">
      <c r="A8" s="12" t="s">
        <v>53</v>
      </c>
      <c r="B8" s="48">
        <v>6144</v>
      </c>
      <c r="C8" s="48">
        <v>3519</v>
      </c>
      <c r="D8" s="49">
        <v>5508</v>
      </c>
      <c r="E8" s="16">
        <v>5626</v>
      </c>
      <c r="F8" s="17">
        <v>5409</v>
      </c>
      <c r="G8" s="17">
        <v>4590</v>
      </c>
      <c r="H8" s="17">
        <v>4691</v>
      </c>
      <c r="I8" s="17">
        <v>4149</v>
      </c>
      <c r="J8" s="22">
        <v>5116</v>
      </c>
      <c r="K8" s="17">
        <v>7580</v>
      </c>
      <c r="L8" s="47">
        <v>6822</v>
      </c>
      <c r="M8" s="48">
        <v>8313</v>
      </c>
      <c r="N8" s="17">
        <f>SUM(B8:M8)</f>
        <v>67467</v>
      </c>
      <c r="O8" s="22">
        <f>N8/12</f>
        <v>5622.25</v>
      </c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</row>
    <row r="9" spans="1:40" s="2" customFormat="1" ht="16.5" customHeight="1">
      <c r="A9" s="12" t="s">
        <v>54</v>
      </c>
      <c r="B9" s="48">
        <v>873</v>
      </c>
      <c r="C9" s="48">
        <v>349</v>
      </c>
      <c r="D9" s="49">
        <v>715</v>
      </c>
      <c r="E9" s="16">
        <v>526</v>
      </c>
      <c r="F9" s="17">
        <v>576</v>
      </c>
      <c r="G9" s="17">
        <v>814</v>
      </c>
      <c r="H9" s="17">
        <v>646</v>
      </c>
      <c r="I9" s="17">
        <v>1540</v>
      </c>
      <c r="J9" s="17">
        <v>1136</v>
      </c>
      <c r="K9" s="17">
        <v>1509</v>
      </c>
      <c r="L9" s="47">
        <v>1090</v>
      </c>
      <c r="M9" s="48">
        <v>939</v>
      </c>
      <c r="N9" s="17">
        <f>SUM(B9:M9)</f>
        <v>10713</v>
      </c>
      <c r="O9" s="22">
        <f aca="true" t="shared" si="0" ref="O9:O72">N9/12</f>
        <v>892.75</v>
      </c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</row>
    <row r="10" spans="1:40" s="2" customFormat="1" ht="16.5" customHeight="1">
      <c r="A10" s="12" t="s">
        <v>55</v>
      </c>
      <c r="B10" s="48">
        <v>1826</v>
      </c>
      <c r="C10" s="48">
        <v>1237</v>
      </c>
      <c r="D10" s="49">
        <v>1812</v>
      </c>
      <c r="E10" s="17">
        <v>1276</v>
      </c>
      <c r="F10" s="17">
        <v>1374</v>
      </c>
      <c r="G10" s="17">
        <v>1264</v>
      </c>
      <c r="H10" s="17">
        <v>1280</v>
      </c>
      <c r="I10" s="17">
        <v>1284</v>
      </c>
      <c r="J10" s="17">
        <v>1815</v>
      </c>
      <c r="K10" s="17">
        <v>2222</v>
      </c>
      <c r="L10" s="47">
        <v>1957</v>
      </c>
      <c r="M10" s="48">
        <v>1963</v>
      </c>
      <c r="N10" s="17">
        <f>SUM(B10:M10)</f>
        <v>19310</v>
      </c>
      <c r="O10" s="22">
        <f t="shared" si="0"/>
        <v>1609.1666666666667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</row>
    <row r="11" spans="1:40" s="27" customFormat="1" ht="16.5" customHeight="1">
      <c r="A11" s="25" t="s">
        <v>56</v>
      </c>
      <c r="B11" s="50">
        <v>1275</v>
      </c>
      <c r="C11" s="50">
        <v>724</v>
      </c>
      <c r="D11" s="42">
        <v>1230</v>
      </c>
      <c r="E11" s="26">
        <v>1093</v>
      </c>
      <c r="F11" s="26">
        <v>1020</v>
      </c>
      <c r="G11" s="26">
        <v>840</v>
      </c>
      <c r="H11" s="26">
        <v>1138</v>
      </c>
      <c r="I11" s="26">
        <v>747</v>
      </c>
      <c r="J11" s="26">
        <v>964</v>
      </c>
      <c r="K11" s="26">
        <v>1161</v>
      </c>
      <c r="L11" s="43">
        <v>1157</v>
      </c>
      <c r="M11" s="50">
        <v>1305</v>
      </c>
      <c r="N11" s="26">
        <f>SUM(B11:M11)</f>
        <v>12654</v>
      </c>
      <c r="O11" s="30">
        <f t="shared" si="0"/>
        <v>1054.5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</row>
    <row r="12" spans="1:40" s="2" customFormat="1" ht="16.5">
      <c r="A12" s="106" t="s">
        <v>57</v>
      </c>
      <c r="B12" s="82"/>
      <c r="C12" s="82"/>
      <c r="D12" s="22"/>
      <c r="E12" s="22"/>
      <c r="F12" s="22"/>
      <c r="G12" s="22"/>
      <c r="H12" s="16"/>
      <c r="I12" s="16"/>
      <c r="J12" s="16"/>
      <c r="K12" s="16"/>
      <c r="L12" s="44"/>
      <c r="M12" s="16"/>
      <c r="N12" s="16"/>
      <c r="O12" s="22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</row>
    <row r="13" spans="1:40" s="2" customFormat="1" ht="15.75">
      <c r="A13" s="13" t="s">
        <v>58</v>
      </c>
      <c r="B13" s="22">
        <v>588</v>
      </c>
      <c r="C13" s="22">
        <v>367</v>
      </c>
      <c r="D13" s="22">
        <v>823</v>
      </c>
      <c r="E13" s="22">
        <v>632</v>
      </c>
      <c r="F13" s="22">
        <v>517</v>
      </c>
      <c r="G13" s="22">
        <v>487</v>
      </c>
      <c r="H13" s="16">
        <v>890</v>
      </c>
      <c r="I13" s="16">
        <v>608</v>
      </c>
      <c r="J13" s="16">
        <v>1008</v>
      </c>
      <c r="K13" s="16">
        <v>1382</v>
      </c>
      <c r="L13" s="44">
        <v>1184</v>
      </c>
      <c r="M13" s="16">
        <v>1348</v>
      </c>
      <c r="N13" s="16">
        <f>SUM(B13:M13)</f>
        <v>9834</v>
      </c>
      <c r="O13" s="22">
        <f t="shared" si="0"/>
        <v>819.5</v>
      </c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</row>
    <row r="14" spans="1:40" s="2" customFormat="1" ht="15.75">
      <c r="A14" s="13" t="s">
        <v>59</v>
      </c>
      <c r="B14" s="16">
        <v>1109</v>
      </c>
      <c r="C14" s="16">
        <v>842</v>
      </c>
      <c r="D14" s="16">
        <v>1500</v>
      </c>
      <c r="E14" s="16">
        <v>1604</v>
      </c>
      <c r="F14" s="16">
        <v>1413</v>
      </c>
      <c r="G14" s="16">
        <v>1180</v>
      </c>
      <c r="H14" s="16">
        <v>2037</v>
      </c>
      <c r="I14" s="16">
        <v>2057</v>
      </c>
      <c r="J14" s="16">
        <v>2531</v>
      </c>
      <c r="K14" s="16">
        <v>3433</v>
      </c>
      <c r="L14" s="44">
        <v>2949</v>
      </c>
      <c r="M14" s="16">
        <v>3191</v>
      </c>
      <c r="N14" s="16">
        <f>SUM(B14:M14)</f>
        <v>23846</v>
      </c>
      <c r="O14" s="22">
        <f t="shared" si="0"/>
        <v>1987.1666666666667</v>
      </c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</row>
    <row r="15" spans="1:40" s="2" customFormat="1" ht="15.75">
      <c r="A15" s="13" t="s">
        <v>60</v>
      </c>
      <c r="B15" s="45">
        <v>858</v>
      </c>
      <c r="C15" s="45">
        <v>673</v>
      </c>
      <c r="D15" s="45">
        <v>1072</v>
      </c>
      <c r="E15" s="45">
        <v>1177</v>
      </c>
      <c r="F15" s="46">
        <v>1043</v>
      </c>
      <c r="G15" s="46">
        <v>790</v>
      </c>
      <c r="H15" s="46">
        <v>1492</v>
      </c>
      <c r="I15" s="46">
        <v>1787</v>
      </c>
      <c r="J15" s="46">
        <v>2222</v>
      </c>
      <c r="K15" s="16">
        <v>2941</v>
      </c>
      <c r="L15" s="44">
        <v>2384</v>
      </c>
      <c r="M15" s="16">
        <v>2702</v>
      </c>
      <c r="N15" s="16">
        <f>SUM(B15:M15)</f>
        <v>19141</v>
      </c>
      <c r="O15" s="22">
        <f t="shared" si="0"/>
        <v>1595.0833333333333</v>
      </c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</row>
    <row r="16" spans="1:40" s="2" customFormat="1" ht="15.75">
      <c r="A16" s="13" t="s">
        <v>61</v>
      </c>
      <c r="B16" s="51">
        <v>1629</v>
      </c>
      <c r="C16" s="51">
        <v>1502</v>
      </c>
      <c r="D16" s="51">
        <v>2629</v>
      </c>
      <c r="E16" s="51">
        <v>2671</v>
      </c>
      <c r="F16" s="52">
        <v>2564</v>
      </c>
      <c r="G16" s="52">
        <v>1678</v>
      </c>
      <c r="H16" s="52">
        <v>4577</v>
      </c>
      <c r="I16" s="22">
        <v>2862</v>
      </c>
      <c r="J16" s="52">
        <v>3232</v>
      </c>
      <c r="K16" s="52">
        <v>3801</v>
      </c>
      <c r="L16" s="52">
        <v>3374</v>
      </c>
      <c r="M16" s="21">
        <v>3519</v>
      </c>
      <c r="N16" s="16">
        <f>SUM(B16:M16)</f>
        <v>34038</v>
      </c>
      <c r="O16" s="22">
        <f t="shared" si="0"/>
        <v>2836.5</v>
      </c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</row>
    <row r="17" spans="1:40" s="27" customFormat="1" ht="15.75">
      <c r="A17" s="113" t="s">
        <v>62</v>
      </c>
      <c r="B17" s="29">
        <v>1860</v>
      </c>
      <c r="C17" s="29">
        <v>1497</v>
      </c>
      <c r="D17" s="29">
        <v>2199</v>
      </c>
      <c r="E17" s="29">
        <v>2523</v>
      </c>
      <c r="F17" s="29">
        <v>2595</v>
      </c>
      <c r="G17" s="29">
        <v>1719</v>
      </c>
      <c r="H17" s="29">
        <v>1725</v>
      </c>
      <c r="I17" s="29">
        <v>1530</v>
      </c>
      <c r="J17" s="29">
        <v>1666</v>
      </c>
      <c r="K17" s="29">
        <v>1856</v>
      </c>
      <c r="L17" s="29">
        <v>1730</v>
      </c>
      <c r="M17" s="29">
        <v>1930</v>
      </c>
      <c r="N17" s="29">
        <f>SUM(B17:M17)</f>
        <v>22830</v>
      </c>
      <c r="O17" s="30">
        <f t="shared" si="0"/>
        <v>1902.5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</row>
    <row r="18" spans="1:40" s="2" customFormat="1" ht="15.75">
      <c r="A18" s="39" t="s">
        <v>63</v>
      </c>
      <c r="B18" s="55"/>
      <c r="C18" s="55"/>
      <c r="D18" s="55"/>
      <c r="E18" s="55"/>
      <c r="F18" s="55"/>
      <c r="G18" s="22"/>
      <c r="H18" s="16"/>
      <c r="I18" s="16"/>
      <c r="J18" s="16"/>
      <c r="K18" s="16"/>
      <c r="L18" s="44"/>
      <c r="M18" s="16"/>
      <c r="N18" s="16"/>
      <c r="O18" s="22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</row>
    <row r="19" spans="1:40" s="2" customFormat="1" ht="15.75">
      <c r="A19" s="2" t="s">
        <v>64</v>
      </c>
      <c r="B19" s="16">
        <v>391</v>
      </c>
      <c r="C19" s="16">
        <v>172</v>
      </c>
      <c r="D19" s="16">
        <v>431</v>
      </c>
      <c r="E19" s="16">
        <v>475</v>
      </c>
      <c r="F19" s="16">
        <v>535</v>
      </c>
      <c r="G19" s="16">
        <v>604</v>
      </c>
      <c r="H19" s="16">
        <v>609</v>
      </c>
      <c r="I19" s="16">
        <v>472</v>
      </c>
      <c r="J19" s="16">
        <v>842</v>
      </c>
      <c r="K19" s="16">
        <v>1165</v>
      </c>
      <c r="L19" s="44">
        <v>1143</v>
      </c>
      <c r="M19" s="16">
        <v>1076</v>
      </c>
      <c r="N19" s="16">
        <f aca="true" t="shared" si="1" ref="N19:N26">SUM(B19:M19)</f>
        <v>7915</v>
      </c>
      <c r="O19" s="22">
        <f t="shared" si="0"/>
        <v>659.5833333333334</v>
      </c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</row>
    <row r="20" spans="1:40" s="2" customFormat="1" ht="15.75">
      <c r="A20" s="2" t="s">
        <v>58</v>
      </c>
      <c r="B20" s="16">
        <v>871</v>
      </c>
      <c r="C20" s="16">
        <v>501</v>
      </c>
      <c r="D20" s="16">
        <v>986</v>
      </c>
      <c r="E20" s="16">
        <v>1393</v>
      </c>
      <c r="F20" s="16">
        <v>1416</v>
      </c>
      <c r="G20" s="16">
        <v>1737</v>
      </c>
      <c r="H20" s="16">
        <v>1650</v>
      </c>
      <c r="I20" s="16">
        <v>1331</v>
      </c>
      <c r="J20" s="53">
        <v>1553</v>
      </c>
      <c r="K20" s="16">
        <v>2498</v>
      </c>
      <c r="L20" s="44">
        <v>2511</v>
      </c>
      <c r="M20" s="16">
        <v>2639</v>
      </c>
      <c r="N20" s="16">
        <f t="shared" si="1"/>
        <v>19086</v>
      </c>
      <c r="O20" s="22">
        <f t="shared" si="0"/>
        <v>1590.5</v>
      </c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</row>
    <row r="21" spans="1:40" s="2" customFormat="1" ht="15.75">
      <c r="A21" s="2" t="s">
        <v>65</v>
      </c>
      <c r="B21" s="16">
        <v>8256</v>
      </c>
      <c r="C21" s="16">
        <v>5449</v>
      </c>
      <c r="D21" s="16">
        <v>8640</v>
      </c>
      <c r="E21" s="16">
        <v>8790</v>
      </c>
      <c r="F21" s="16">
        <v>7407</v>
      </c>
      <c r="G21" s="16">
        <v>7603</v>
      </c>
      <c r="H21" s="16">
        <v>6496</v>
      </c>
      <c r="I21" s="16">
        <v>4822</v>
      </c>
      <c r="J21" s="53">
        <v>5540</v>
      </c>
      <c r="K21" s="16">
        <v>11882</v>
      </c>
      <c r="L21" s="44">
        <v>9237</v>
      </c>
      <c r="M21" s="16">
        <v>9734</v>
      </c>
      <c r="N21" s="16">
        <f t="shared" si="1"/>
        <v>93856</v>
      </c>
      <c r="O21" s="22">
        <f t="shared" si="0"/>
        <v>7821.333333333333</v>
      </c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</row>
    <row r="22" spans="1:40" s="2" customFormat="1" ht="15.75">
      <c r="A22" s="3" t="s">
        <v>66</v>
      </c>
      <c r="B22" s="16">
        <v>1707</v>
      </c>
      <c r="C22" s="16">
        <v>1507</v>
      </c>
      <c r="D22" s="16">
        <v>1992</v>
      </c>
      <c r="E22" s="16">
        <v>1921</v>
      </c>
      <c r="F22" s="16">
        <v>1768</v>
      </c>
      <c r="G22" s="16">
        <v>1209</v>
      </c>
      <c r="H22" s="16">
        <v>546</v>
      </c>
      <c r="I22" s="16">
        <v>553</v>
      </c>
      <c r="J22" s="22">
        <v>674</v>
      </c>
      <c r="K22" s="16">
        <v>2059</v>
      </c>
      <c r="L22" s="44">
        <v>1719</v>
      </c>
      <c r="M22" s="16">
        <v>1359</v>
      </c>
      <c r="N22" s="16">
        <f t="shared" si="1"/>
        <v>17014</v>
      </c>
      <c r="O22" s="22">
        <f t="shared" si="0"/>
        <v>1417.8333333333333</v>
      </c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</row>
    <row r="23" spans="1:40" s="2" customFormat="1" ht="15.75">
      <c r="A23" s="3" t="s">
        <v>67</v>
      </c>
      <c r="B23" s="16">
        <v>204</v>
      </c>
      <c r="C23" s="16">
        <v>114</v>
      </c>
      <c r="D23" s="16">
        <v>404</v>
      </c>
      <c r="E23" s="16">
        <v>300</v>
      </c>
      <c r="F23" s="16">
        <v>286</v>
      </c>
      <c r="G23" s="16">
        <v>243</v>
      </c>
      <c r="H23" s="16">
        <v>241</v>
      </c>
      <c r="I23" s="16">
        <v>46</v>
      </c>
      <c r="J23" s="22">
        <v>169</v>
      </c>
      <c r="K23" s="16">
        <v>209</v>
      </c>
      <c r="L23" s="44">
        <v>370</v>
      </c>
      <c r="M23" s="16">
        <v>192</v>
      </c>
      <c r="N23" s="16">
        <f t="shared" si="1"/>
        <v>2778</v>
      </c>
      <c r="O23" s="22">
        <f t="shared" si="0"/>
        <v>231.5</v>
      </c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</row>
    <row r="24" spans="1:40" s="2" customFormat="1" ht="26.25">
      <c r="A24" s="3" t="s">
        <v>68</v>
      </c>
      <c r="B24" s="16">
        <v>461</v>
      </c>
      <c r="C24" s="16">
        <v>188</v>
      </c>
      <c r="D24" s="16">
        <v>447</v>
      </c>
      <c r="E24" s="16">
        <v>712</v>
      </c>
      <c r="F24" s="16">
        <v>390</v>
      </c>
      <c r="G24" s="16">
        <v>502</v>
      </c>
      <c r="H24" s="16">
        <v>620</v>
      </c>
      <c r="I24" s="16">
        <v>408</v>
      </c>
      <c r="J24" s="16">
        <v>388</v>
      </c>
      <c r="K24" s="16">
        <v>787</v>
      </c>
      <c r="L24" s="44">
        <v>641</v>
      </c>
      <c r="M24" s="16">
        <v>843</v>
      </c>
      <c r="N24" s="16">
        <f t="shared" si="1"/>
        <v>6387</v>
      </c>
      <c r="O24" s="22">
        <f t="shared" si="0"/>
        <v>532.25</v>
      </c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</row>
    <row r="25" spans="1:40" s="2" customFormat="1" ht="15.75">
      <c r="A25" s="3" t="s">
        <v>69</v>
      </c>
      <c r="B25" s="16">
        <v>271</v>
      </c>
      <c r="C25" s="16">
        <v>112</v>
      </c>
      <c r="D25" s="16">
        <v>330</v>
      </c>
      <c r="E25" s="16">
        <v>280</v>
      </c>
      <c r="F25" s="16">
        <v>159</v>
      </c>
      <c r="G25" s="16">
        <v>283</v>
      </c>
      <c r="H25" s="16">
        <v>282</v>
      </c>
      <c r="I25" s="16">
        <v>113</v>
      </c>
      <c r="J25" s="22">
        <v>247</v>
      </c>
      <c r="K25" s="16">
        <v>415</v>
      </c>
      <c r="L25" s="44">
        <v>458</v>
      </c>
      <c r="M25" s="16">
        <v>331</v>
      </c>
      <c r="N25" s="16">
        <f t="shared" si="1"/>
        <v>3281</v>
      </c>
      <c r="O25" s="22">
        <f t="shared" si="0"/>
        <v>273.4166666666667</v>
      </c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</row>
    <row r="26" spans="1:40" s="2" customFormat="1" ht="15.75">
      <c r="A26" s="114" t="s">
        <v>70</v>
      </c>
      <c r="B26" s="16">
        <v>691</v>
      </c>
      <c r="C26" s="16">
        <v>277</v>
      </c>
      <c r="D26" s="16">
        <v>824</v>
      </c>
      <c r="E26" s="16">
        <v>826</v>
      </c>
      <c r="F26" s="16">
        <v>457</v>
      </c>
      <c r="G26" s="16">
        <v>866</v>
      </c>
      <c r="H26" s="16">
        <v>1018</v>
      </c>
      <c r="I26" s="16">
        <v>594</v>
      </c>
      <c r="J26" s="22">
        <v>822</v>
      </c>
      <c r="K26" s="16">
        <v>1233</v>
      </c>
      <c r="L26" s="44">
        <v>1131</v>
      </c>
      <c r="M26" s="16">
        <v>1131</v>
      </c>
      <c r="N26" s="16">
        <f t="shared" si="1"/>
        <v>9870</v>
      </c>
      <c r="O26" s="22">
        <f t="shared" si="0"/>
        <v>822.5</v>
      </c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</row>
    <row r="27" spans="1:40" s="2" customFormat="1" ht="15.75">
      <c r="A27" s="39" t="s">
        <v>71</v>
      </c>
      <c r="B27" s="55"/>
      <c r="C27" s="55"/>
      <c r="D27" s="55"/>
      <c r="E27" s="55"/>
      <c r="F27" s="55"/>
      <c r="G27" s="22"/>
      <c r="H27" s="16"/>
      <c r="I27" s="16"/>
      <c r="J27" s="16"/>
      <c r="K27" s="16"/>
      <c r="L27" s="44"/>
      <c r="M27" s="16"/>
      <c r="N27" s="16"/>
      <c r="O27" s="22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</row>
    <row r="28" spans="1:40" s="2" customFormat="1" ht="15.75">
      <c r="A28" s="83" t="s">
        <v>59</v>
      </c>
      <c r="B28" s="16">
        <v>5106</v>
      </c>
      <c r="C28" s="16">
        <v>2687</v>
      </c>
      <c r="D28" s="16">
        <v>4735</v>
      </c>
      <c r="E28" s="16">
        <v>4879</v>
      </c>
      <c r="F28" s="16">
        <v>4979</v>
      </c>
      <c r="G28" s="16">
        <v>4443</v>
      </c>
      <c r="H28" s="16">
        <v>4671</v>
      </c>
      <c r="I28" s="16">
        <v>3517</v>
      </c>
      <c r="J28" s="16">
        <v>4733</v>
      </c>
      <c r="K28" s="16">
        <v>7336</v>
      </c>
      <c r="L28" s="44">
        <v>7536</v>
      </c>
      <c r="M28" s="16">
        <v>7334</v>
      </c>
      <c r="N28" s="16">
        <f aca="true" t="shared" si="2" ref="N28:N35">SUM(B28:M28)</f>
        <v>61956</v>
      </c>
      <c r="O28" s="22">
        <f t="shared" si="0"/>
        <v>5163</v>
      </c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</row>
    <row r="29" spans="1:40" s="2" customFormat="1" ht="15.75">
      <c r="A29" s="84" t="s">
        <v>58</v>
      </c>
      <c r="B29" s="16">
        <v>43953</v>
      </c>
      <c r="C29" s="16">
        <v>34003</v>
      </c>
      <c r="D29" s="16">
        <v>42457</v>
      </c>
      <c r="E29" s="16">
        <v>52024</v>
      </c>
      <c r="F29" s="16">
        <v>43320</v>
      </c>
      <c r="G29" s="16">
        <v>29358</v>
      </c>
      <c r="H29" s="16">
        <v>33444</v>
      </c>
      <c r="I29" s="16">
        <v>27579</v>
      </c>
      <c r="J29" s="22">
        <v>48591</v>
      </c>
      <c r="K29" s="16">
        <v>87486</v>
      </c>
      <c r="L29" s="44">
        <v>92255</v>
      </c>
      <c r="M29" s="16">
        <v>93021</v>
      </c>
      <c r="N29" s="16">
        <f t="shared" si="2"/>
        <v>627491</v>
      </c>
      <c r="O29" s="22">
        <f t="shared" si="0"/>
        <v>52290.916666666664</v>
      </c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</row>
    <row r="30" spans="1:40" s="2" customFormat="1" ht="15.75">
      <c r="A30" s="2" t="s">
        <v>60</v>
      </c>
      <c r="B30" s="16">
        <v>8797</v>
      </c>
      <c r="C30" s="16">
        <v>3366</v>
      </c>
      <c r="D30" s="16">
        <v>6458</v>
      </c>
      <c r="E30" s="16">
        <v>8567</v>
      </c>
      <c r="F30" s="16">
        <v>7523</v>
      </c>
      <c r="G30" s="16">
        <v>6711</v>
      </c>
      <c r="H30" s="16">
        <v>11528</v>
      </c>
      <c r="I30" s="16">
        <v>6092</v>
      </c>
      <c r="J30" s="16">
        <v>8051</v>
      </c>
      <c r="K30" s="16">
        <v>17869</v>
      </c>
      <c r="L30" s="44">
        <v>16550</v>
      </c>
      <c r="M30" s="16">
        <v>16877</v>
      </c>
      <c r="N30" s="16">
        <f t="shared" si="2"/>
        <v>118389</v>
      </c>
      <c r="O30" s="22">
        <f t="shared" si="0"/>
        <v>9865.75</v>
      </c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</row>
    <row r="31" spans="1:40" s="2" customFormat="1" ht="15.75" customHeight="1">
      <c r="A31" s="2" t="s">
        <v>72</v>
      </c>
      <c r="B31" s="16">
        <v>5831</v>
      </c>
      <c r="C31" s="16">
        <v>2518</v>
      </c>
      <c r="D31" s="16">
        <v>4805</v>
      </c>
      <c r="E31" s="16">
        <v>5330</v>
      </c>
      <c r="F31" s="16">
        <v>5950</v>
      </c>
      <c r="G31" s="16">
        <v>5422</v>
      </c>
      <c r="H31" s="16">
        <v>5653</v>
      </c>
      <c r="I31" s="16">
        <v>3428</v>
      </c>
      <c r="J31" s="16">
        <v>4158</v>
      </c>
      <c r="K31" s="16">
        <v>6851</v>
      </c>
      <c r="L31" s="44">
        <v>7724</v>
      </c>
      <c r="M31" s="16">
        <v>8016</v>
      </c>
      <c r="N31" s="16">
        <f t="shared" si="2"/>
        <v>65686</v>
      </c>
      <c r="O31" s="22">
        <f t="shared" si="0"/>
        <v>5473.833333333333</v>
      </c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</row>
    <row r="32" spans="1:40" s="2" customFormat="1" ht="15.75">
      <c r="A32" s="2" t="s">
        <v>73</v>
      </c>
      <c r="B32" s="16">
        <v>4327</v>
      </c>
      <c r="C32" s="16">
        <v>1621</v>
      </c>
      <c r="D32" s="16">
        <v>3239</v>
      </c>
      <c r="E32" s="16">
        <v>3453</v>
      </c>
      <c r="F32" s="16">
        <v>3501</v>
      </c>
      <c r="G32" s="16">
        <v>3287</v>
      </c>
      <c r="H32" s="16">
        <v>2234</v>
      </c>
      <c r="I32" s="16">
        <v>2560</v>
      </c>
      <c r="J32" s="16">
        <v>2888</v>
      </c>
      <c r="K32" s="16">
        <v>3714</v>
      </c>
      <c r="L32" s="44">
        <v>4348</v>
      </c>
      <c r="M32" s="16">
        <v>5066</v>
      </c>
      <c r="N32" s="16">
        <f t="shared" si="2"/>
        <v>40238</v>
      </c>
      <c r="O32" s="22">
        <f t="shared" si="0"/>
        <v>3353.1666666666665</v>
      </c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</row>
    <row r="33" spans="1:40" s="27" customFormat="1" ht="15.75">
      <c r="A33" s="27" t="s">
        <v>74</v>
      </c>
      <c r="B33" s="29">
        <v>742</v>
      </c>
      <c r="C33" s="29">
        <v>424</v>
      </c>
      <c r="D33" s="29">
        <v>871</v>
      </c>
      <c r="E33" s="29">
        <v>836</v>
      </c>
      <c r="F33" s="29">
        <v>832</v>
      </c>
      <c r="G33" s="29">
        <v>717</v>
      </c>
      <c r="H33" s="29">
        <v>477</v>
      </c>
      <c r="I33" s="29">
        <v>586</v>
      </c>
      <c r="J33" s="29">
        <v>720</v>
      </c>
      <c r="K33" s="29">
        <v>1060</v>
      </c>
      <c r="L33" s="54">
        <v>699</v>
      </c>
      <c r="M33" s="29">
        <v>1014</v>
      </c>
      <c r="N33" s="29">
        <f t="shared" si="2"/>
        <v>8978</v>
      </c>
      <c r="O33" s="30">
        <f t="shared" si="0"/>
        <v>748.1666666666666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</row>
    <row r="34" spans="1:40" s="2" customFormat="1" ht="15.75">
      <c r="A34" s="2" t="s">
        <v>75</v>
      </c>
      <c r="B34" s="16">
        <v>2772</v>
      </c>
      <c r="C34" s="16">
        <v>2212</v>
      </c>
      <c r="D34" s="16">
        <v>2466</v>
      </c>
      <c r="E34" s="16">
        <v>3506</v>
      </c>
      <c r="F34" s="16">
        <v>2426</v>
      </c>
      <c r="G34" s="16">
        <v>1681</v>
      </c>
      <c r="H34" s="16">
        <v>1723</v>
      </c>
      <c r="I34" s="16">
        <v>1758</v>
      </c>
      <c r="J34" s="16">
        <v>2444</v>
      </c>
      <c r="K34" s="16">
        <v>3944</v>
      </c>
      <c r="L34" s="44">
        <v>3524</v>
      </c>
      <c r="M34" s="16">
        <v>3914</v>
      </c>
      <c r="N34" s="16">
        <f t="shared" si="2"/>
        <v>32370</v>
      </c>
      <c r="O34" s="22">
        <f t="shared" si="0"/>
        <v>2697.5</v>
      </c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</row>
    <row r="35" spans="1:40" s="27" customFormat="1" ht="15.75">
      <c r="A35" s="27" t="s">
        <v>76</v>
      </c>
      <c r="B35" s="29">
        <v>931</v>
      </c>
      <c r="C35" s="29">
        <v>599</v>
      </c>
      <c r="D35" s="29">
        <v>1165</v>
      </c>
      <c r="E35" s="29">
        <v>1055</v>
      </c>
      <c r="F35" s="29">
        <v>985</v>
      </c>
      <c r="G35" s="29">
        <v>804</v>
      </c>
      <c r="H35" s="29">
        <v>871</v>
      </c>
      <c r="I35" s="29">
        <v>1147</v>
      </c>
      <c r="J35" s="29">
        <v>1781</v>
      </c>
      <c r="K35" s="29">
        <v>2300</v>
      </c>
      <c r="L35" s="54">
        <v>1810</v>
      </c>
      <c r="M35" s="29">
        <v>1092</v>
      </c>
      <c r="N35" s="29">
        <f t="shared" si="2"/>
        <v>14540</v>
      </c>
      <c r="O35" s="30">
        <f t="shared" si="0"/>
        <v>1211.6666666666667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spans="1:40" s="2" customFormat="1" ht="15.75">
      <c r="A36" s="39" t="s">
        <v>77</v>
      </c>
      <c r="B36" s="55"/>
      <c r="C36" s="55"/>
      <c r="D36" s="55"/>
      <c r="E36" s="55"/>
      <c r="F36" s="55"/>
      <c r="G36" s="22"/>
      <c r="H36" s="16"/>
      <c r="I36" s="16"/>
      <c r="J36" s="16"/>
      <c r="K36" s="48"/>
      <c r="L36" s="44"/>
      <c r="M36" s="16"/>
      <c r="N36" s="16"/>
      <c r="O36" s="22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</row>
    <row r="37" spans="1:40" s="2" customFormat="1" ht="15.75">
      <c r="A37" s="2" t="s">
        <v>58</v>
      </c>
      <c r="B37" s="16">
        <v>6704</v>
      </c>
      <c r="C37" s="16">
        <v>3843</v>
      </c>
      <c r="D37" s="16">
        <v>5949</v>
      </c>
      <c r="E37" s="16">
        <v>6086</v>
      </c>
      <c r="F37" s="16">
        <v>5647</v>
      </c>
      <c r="G37" s="22">
        <v>4919</v>
      </c>
      <c r="H37" s="16">
        <v>5303</v>
      </c>
      <c r="I37" s="16">
        <v>4478</v>
      </c>
      <c r="J37" s="16">
        <v>5354</v>
      </c>
      <c r="K37" s="48">
        <v>7856</v>
      </c>
      <c r="L37" s="44">
        <v>7340</v>
      </c>
      <c r="M37" s="16">
        <v>9035</v>
      </c>
      <c r="N37" s="16">
        <f>SUM(B37:M37)</f>
        <v>72514</v>
      </c>
      <c r="O37" s="22">
        <f t="shared" si="0"/>
        <v>6042.833333333333</v>
      </c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</row>
    <row r="38" spans="1:40" s="2" customFormat="1" ht="15.75">
      <c r="A38" s="2" t="s">
        <v>78</v>
      </c>
      <c r="B38" s="16">
        <v>909</v>
      </c>
      <c r="C38" s="16">
        <v>360</v>
      </c>
      <c r="D38" s="16">
        <v>255</v>
      </c>
      <c r="E38" s="16">
        <v>161</v>
      </c>
      <c r="F38" s="16">
        <v>188</v>
      </c>
      <c r="G38" s="16">
        <v>538</v>
      </c>
      <c r="H38" s="16">
        <v>745</v>
      </c>
      <c r="I38" s="16">
        <v>419</v>
      </c>
      <c r="J38" s="16">
        <v>441</v>
      </c>
      <c r="K38" s="48">
        <v>902</v>
      </c>
      <c r="L38" s="44">
        <v>667</v>
      </c>
      <c r="M38" s="16">
        <v>956</v>
      </c>
      <c r="N38" s="16">
        <f>SUM(B38:M38)</f>
        <v>6541</v>
      </c>
      <c r="O38" s="22">
        <f t="shared" si="0"/>
        <v>545.0833333333334</v>
      </c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</row>
    <row r="39" spans="1:40" s="2" customFormat="1" ht="15.75">
      <c r="A39" s="2" t="s">
        <v>79</v>
      </c>
      <c r="B39" s="16">
        <v>3066</v>
      </c>
      <c r="C39" s="16">
        <v>1505</v>
      </c>
      <c r="D39" s="16">
        <v>836</v>
      </c>
      <c r="E39" s="16">
        <v>733</v>
      </c>
      <c r="F39" s="16">
        <v>516</v>
      </c>
      <c r="G39" s="16">
        <v>1643</v>
      </c>
      <c r="H39" s="16">
        <v>2360</v>
      </c>
      <c r="I39" s="16">
        <v>1435</v>
      </c>
      <c r="J39" s="22">
        <v>1458</v>
      </c>
      <c r="K39" s="48">
        <v>2583</v>
      </c>
      <c r="L39" s="44">
        <v>2522</v>
      </c>
      <c r="M39" s="16">
        <v>3597</v>
      </c>
      <c r="N39" s="16">
        <f>SUM(B39:M39)</f>
        <v>22254</v>
      </c>
      <c r="O39" s="22">
        <f t="shared" si="0"/>
        <v>1854.5</v>
      </c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</row>
    <row r="40" spans="1:40" s="27" customFormat="1" ht="15.75">
      <c r="A40" s="27" t="s">
        <v>80</v>
      </c>
      <c r="B40" s="29">
        <v>489</v>
      </c>
      <c r="C40" s="29">
        <v>212</v>
      </c>
      <c r="D40" s="29">
        <v>186</v>
      </c>
      <c r="E40" s="29">
        <v>169</v>
      </c>
      <c r="F40" s="29">
        <v>202</v>
      </c>
      <c r="G40" s="29">
        <v>284</v>
      </c>
      <c r="H40" s="29">
        <v>324</v>
      </c>
      <c r="I40" s="29">
        <v>264</v>
      </c>
      <c r="J40" s="29">
        <v>209</v>
      </c>
      <c r="K40" s="50">
        <v>310</v>
      </c>
      <c r="L40" s="54">
        <v>306</v>
      </c>
      <c r="M40" s="29">
        <v>445</v>
      </c>
      <c r="N40" s="29">
        <f>SUM(B40:M40)</f>
        <v>3400</v>
      </c>
      <c r="O40" s="30">
        <f t="shared" si="0"/>
        <v>283.3333333333333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</row>
    <row r="41" spans="1:40" s="2" customFormat="1" ht="15.75">
      <c r="A41" s="39" t="s">
        <v>81</v>
      </c>
      <c r="B41" s="55"/>
      <c r="C41" s="55"/>
      <c r="D41" s="55"/>
      <c r="E41" s="55"/>
      <c r="F41" s="55"/>
      <c r="G41" s="22"/>
      <c r="H41" s="16"/>
      <c r="I41" s="16"/>
      <c r="J41" s="16"/>
      <c r="K41" s="16"/>
      <c r="L41" s="44"/>
      <c r="M41" s="16"/>
      <c r="N41" s="16"/>
      <c r="O41" s="22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</row>
    <row r="42" spans="1:40" s="2" customFormat="1" ht="15.75">
      <c r="A42" s="83" t="s">
        <v>82</v>
      </c>
      <c r="B42" s="22">
        <v>48</v>
      </c>
      <c r="C42" s="16">
        <v>63</v>
      </c>
      <c r="D42" s="16">
        <v>40</v>
      </c>
      <c r="E42" s="16">
        <v>55</v>
      </c>
      <c r="F42" s="16">
        <v>75</v>
      </c>
      <c r="G42" s="16">
        <v>58</v>
      </c>
      <c r="H42" s="16">
        <v>18</v>
      </c>
      <c r="I42" s="16">
        <v>34</v>
      </c>
      <c r="J42" s="16">
        <v>48</v>
      </c>
      <c r="K42" s="16">
        <v>82</v>
      </c>
      <c r="L42" s="44">
        <v>225</v>
      </c>
      <c r="M42" s="16">
        <v>85</v>
      </c>
      <c r="N42" s="16">
        <f>SUM(B42:M42)</f>
        <v>831</v>
      </c>
      <c r="O42" s="22">
        <f t="shared" si="0"/>
        <v>69.25</v>
      </c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</row>
    <row r="43" spans="1:40" s="2" customFormat="1" ht="15.75">
      <c r="A43" s="83" t="s">
        <v>60</v>
      </c>
      <c r="B43" s="22">
        <v>89</v>
      </c>
      <c r="C43" s="16">
        <v>140</v>
      </c>
      <c r="D43" s="16">
        <v>153</v>
      </c>
      <c r="E43" s="16">
        <v>148</v>
      </c>
      <c r="F43" s="16">
        <v>123</v>
      </c>
      <c r="G43" s="16">
        <v>197</v>
      </c>
      <c r="H43" s="16">
        <v>97</v>
      </c>
      <c r="I43" s="16">
        <v>140</v>
      </c>
      <c r="J43" s="16">
        <v>177</v>
      </c>
      <c r="K43" s="16">
        <v>551</v>
      </c>
      <c r="L43" s="44">
        <v>431</v>
      </c>
      <c r="M43" s="16">
        <v>202</v>
      </c>
      <c r="N43" s="16">
        <f>SUM(B43:M43)</f>
        <v>2448</v>
      </c>
      <c r="O43" s="22">
        <f t="shared" si="0"/>
        <v>204</v>
      </c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</row>
    <row r="44" spans="1:40" s="2" customFormat="1" ht="15.75">
      <c r="A44" s="83" t="s">
        <v>59</v>
      </c>
      <c r="B44" s="16">
        <v>243</v>
      </c>
      <c r="C44" s="16">
        <v>156</v>
      </c>
      <c r="D44" s="16">
        <v>219</v>
      </c>
      <c r="E44" s="16">
        <v>207</v>
      </c>
      <c r="F44" s="16">
        <v>190</v>
      </c>
      <c r="G44" s="16">
        <v>226</v>
      </c>
      <c r="H44" s="16">
        <v>121</v>
      </c>
      <c r="I44" s="16">
        <v>138</v>
      </c>
      <c r="J44" s="16">
        <v>146</v>
      </c>
      <c r="K44" s="16">
        <v>293</v>
      </c>
      <c r="L44" s="44">
        <v>313</v>
      </c>
      <c r="M44" s="16">
        <v>208</v>
      </c>
      <c r="N44" s="16">
        <f>SUM(B44:M44)</f>
        <v>2460</v>
      </c>
      <c r="O44" s="22">
        <f t="shared" si="0"/>
        <v>205</v>
      </c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</row>
    <row r="45" spans="1:40" s="2" customFormat="1" ht="15.75">
      <c r="A45" s="83" t="s">
        <v>83</v>
      </c>
      <c r="B45" s="22">
        <v>368</v>
      </c>
      <c r="C45" s="16">
        <v>233</v>
      </c>
      <c r="D45" s="16">
        <v>295</v>
      </c>
      <c r="E45" s="16">
        <v>267</v>
      </c>
      <c r="F45" s="16">
        <v>283</v>
      </c>
      <c r="G45" s="16">
        <v>292</v>
      </c>
      <c r="H45" s="16">
        <v>274</v>
      </c>
      <c r="I45" s="16">
        <v>196</v>
      </c>
      <c r="J45" s="22">
        <v>207</v>
      </c>
      <c r="K45" s="16">
        <v>640</v>
      </c>
      <c r="L45" s="44">
        <v>457</v>
      </c>
      <c r="M45" s="16">
        <v>319</v>
      </c>
      <c r="N45" s="16">
        <f>SUM(B45:M45)</f>
        <v>3831</v>
      </c>
      <c r="O45" s="22">
        <f t="shared" si="0"/>
        <v>319.25</v>
      </c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</row>
    <row r="46" spans="1:40" s="27" customFormat="1" ht="15.75">
      <c r="A46" s="115" t="s">
        <v>84</v>
      </c>
      <c r="B46" s="29">
        <v>606</v>
      </c>
      <c r="C46" s="29">
        <v>334</v>
      </c>
      <c r="D46" s="29">
        <v>381</v>
      </c>
      <c r="E46" s="29">
        <v>508</v>
      </c>
      <c r="F46" s="29">
        <v>531</v>
      </c>
      <c r="G46" s="29">
        <v>534</v>
      </c>
      <c r="H46" s="30">
        <v>480</v>
      </c>
      <c r="I46" s="30">
        <v>434</v>
      </c>
      <c r="J46" s="29">
        <v>605</v>
      </c>
      <c r="K46" s="29">
        <v>640</v>
      </c>
      <c r="L46" s="29">
        <v>657</v>
      </c>
      <c r="M46" s="29">
        <v>627</v>
      </c>
      <c r="N46" s="29">
        <f>SUM(B46:M46)</f>
        <v>6337</v>
      </c>
      <c r="O46" s="30">
        <f t="shared" si="0"/>
        <v>528.0833333333334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</row>
    <row r="47" spans="1:40" s="2" customFormat="1" ht="15.75">
      <c r="A47" s="86" t="s">
        <v>85</v>
      </c>
      <c r="B47" s="16"/>
      <c r="C47" s="16"/>
      <c r="D47" s="16"/>
      <c r="E47" s="16"/>
      <c r="F47" s="16"/>
      <c r="G47" s="16"/>
      <c r="H47" s="22"/>
      <c r="I47" s="22"/>
      <c r="J47" s="16"/>
      <c r="K47" s="16"/>
      <c r="L47" s="44"/>
      <c r="M47" s="16"/>
      <c r="N47" s="16"/>
      <c r="O47" s="22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</row>
    <row r="48" spans="1:40" s="2" customFormat="1" ht="15.75">
      <c r="A48" s="83" t="s">
        <v>86</v>
      </c>
      <c r="B48" s="16">
        <v>2858</v>
      </c>
      <c r="C48" s="16">
        <v>2114</v>
      </c>
      <c r="D48" s="16">
        <v>3186</v>
      </c>
      <c r="E48" s="16">
        <v>2769</v>
      </c>
      <c r="F48" s="16">
        <v>3454</v>
      </c>
      <c r="G48" s="16">
        <v>3547</v>
      </c>
      <c r="H48" s="22">
        <v>2902</v>
      </c>
      <c r="I48" s="22">
        <v>2249</v>
      </c>
      <c r="J48" s="22">
        <v>2484</v>
      </c>
      <c r="K48" s="16">
        <v>3454</v>
      </c>
      <c r="L48" s="44">
        <v>3812</v>
      </c>
      <c r="M48" s="16">
        <v>4978</v>
      </c>
      <c r="N48" s="16">
        <f>SUM(B48:M48)</f>
        <v>37807</v>
      </c>
      <c r="O48" s="22">
        <f t="shared" si="0"/>
        <v>3150.5833333333335</v>
      </c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</row>
    <row r="49" spans="1:40" s="27" customFormat="1" ht="15.75">
      <c r="A49" s="85" t="s">
        <v>87</v>
      </c>
      <c r="B49" s="29">
        <v>6720</v>
      </c>
      <c r="C49" s="29">
        <v>4119</v>
      </c>
      <c r="D49" s="29">
        <v>6824</v>
      </c>
      <c r="E49" s="29">
        <v>6119</v>
      </c>
      <c r="F49" s="29">
        <v>7170</v>
      </c>
      <c r="G49" s="29">
        <v>6444</v>
      </c>
      <c r="H49" s="30">
        <v>6418</v>
      </c>
      <c r="I49" s="30">
        <v>6260</v>
      </c>
      <c r="J49" s="29">
        <v>6931</v>
      </c>
      <c r="K49" s="29">
        <v>7393</v>
      </c>
      <c r="L49" s="54">
        <v>7540</v>
      </c>
      <c r="M49" s="29">
        <v>7891</v>
      </c>
      <c r="N49" s="29">
        <f>SUM(B49:M49)</f>
        <v>79829</v>
      </c>
      <c r="O49" s="30">
        <f t="shared" si="0"/>
        <v>6652.416666666667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</row>
    <row r="50" spans="1:40" s="2" customFormat="1" ht="15.75">
      <c r="A50" s="86" t="s">
        <v>88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44"/>
      <c r="M50" s="16"/>
      <c r="N50" s="16"/>
      <c r="O50" s="22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</row>
    <row r="51" spans="1:40" s="2" customFormat="1" ht="15.75">
      <c r="A51" s="83" t="s">
        <v>59</v>
      </c>
      <c r="B51" s="16">
        <v>253</v>
      </c>
      <c r="C51" s="16">
        <v>139</v>
      </c>
      <c r="D51" s="16">
        <v>234</v>
      </c>
      <c r="E51" s="16">
        <v>265</v>
      </c>
      <c r="F51" s="16">
        <v>241</v>
      </c>
      <c r="G51" s="16">
        <v>258</v>
      </c>
      <c r="H51" s="16">
        <v>200</v>
      </c>
      <c r="I51" s="16">
        <v>159</v>
      </c>
      <c r="J51" s="22">
        <v>280</v>
      </c>
      <c r="K51" s="16">
        <v>539</v>
      </c>
      <c r="L51" s="44">
        <v>317</v>
      </c>
      <c r="M51" s="16">
        <v>430</v>
      </c>
      <c r="N51" s="16">
        <f>SUM(B51:M51)</f>
        <v>3315</v>
      </c>
      <c r="O51" s="22">
        <f t="shared" si="0"/>
        <v>276.25</v>
      </c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</row>
    <row r="52" spans="1:40" s="2" customFormat="1" ht="15.75">
      <c r="A52" s="2" t="s">
        <v>65</v>
      </c>
      <c r="B52" s="16">
        <v>313</v>
      </c>
      <c r="C52" s="16">
        <v>230</v>
      </c>
      <c r="D52" s="16">
        <v>325</v>
      </c>
      <c r="E52" s="16">
        <v>396</v>
      </c>
      <c r="F52" s="16">
        <v>347</v>
      </c>
      <c r="G52" s="16">
        <v>493</v>
      </c>
      <c r="H52" s="16">
        <v>302</v>
      </c>
      <c r="I52" s="16">
        <v>233</v>
      </c>
      <c r="J52" s="16">
        <v>432</v>
      </c>
      <c r="K52" s="16">
        <v>1035</v>
      </c>
      <c r="L52" s="44">
        <v>585</v>
      </c>
      <c r="M52" s="16">
        <v>786</v>
      </c>
      <c r="N52" s="16">
        <f>SUM(B52:M52)</f>
        <v>5477</v>
      </c>
      <c r="O52" s="22">
        <f t="shared" si="0"/>
        <v>456.4166666666667</v>
      </c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</row>
    <row r="53" spans="1:40" s="27" customFormat="1" ht="15.75">
      <c r="A53" s="27" t="s">
        <v>89</v>
      </c>
      <c r="B53" s="29">
        <v>560</v>
      </c>
      <c r="C53" s="29">
        <v>416</v>
      </c>
      <c r="D53" s="29">
        <v>625</v>
      </c>
      <c r="E53" s="29">
        <v>617</v>
      </c>
      <c r="F53" s="29">
        <v>597</v>
      </c>
      <c r="G53" s="29">
        <v>684</v>
      </c>
      <c r="H53" s="29">
        <v>616</v>
      </c>
      <c r="I53" s="29">
        <v>542</v>
      </c>
      <c r="J53" s="29">
        <v>751</v>
      </c>
      <c r="K53" s="29">
        <v>931</v>
      </c>
      <c r="L53" s="54">
        <v>678</v>
      </c>
      <c r="M53" s="29">
        <v>1087</v>
      </c>
      <c r="N53" s="29">
        <f>SUM(B53:M53)</f>
        <v>8104</v>
      </c>
      <c r="O53" s="30">
        <f t="shared" si="0"/>
        <v>675.3333333333334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</row>
    <row r="54" spans="1:40" s="2" customFormat="1" ht="15.75">
      <c r="A54" s="86" t="s">
        <v>90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44"/>
      <c r="M54" s="16"/>
      <c r="N54" s="16"/>
      <c r="O54" s="22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</row>
    <row r="55" spans="1:40" s="2" customFormat="1" ht="15.75">
      <c r="A55" s="2" t="s">
        <v>91</v>
      </c>
      <c r="B55" s="16">
        <v>821</v>
      </c>
      <c r="C55" s="16">
        <v>445</v>
      </c>
      <c r="D55" s="16">
        <v>898</v>
      </c>
      <c r="E55" s="16">
        <v>1218</v>
      </c>
      <c r="F55" s="16">
        <v>914</v>
      </c>
      <c r="G55" s="16">
        <v>1021</v>
      </c>
      <c r="H55" s="16">
        <v>1246</v>
      </c>
      <c r="I55" s="22">
        <v>839</v>
      </c>
      <c r="J55" s="22">
        <v>1144</v>
      </c>
      <c r="K55" s="16">
        <v>1382</v>
      </c>
      <c r="L55" s="44">
        <v>919</v>
      </c>
      <c r="M55" s="16">
        <v>1054</v>
      </c>
      <c r="N55" s="16">
        <f>SUM(B55:M55)</f>
        <v>11901</v>
      </c>
      <c r="O55" s="22">
        <f t="shared" si="0"/>
        <v>991.75</v>
      </c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</row>
    <row r="56" spans="1:40" s="2" customFormat="1" ht="15.75">
      <c r="A56" s="85" t="s">
        <v>87</v>
      </c>
      <c r="B56" s="29">
        <v>1087</v>
      </c>
      <c r="C56" s="29">
        <v>924</v>
      </c>
      <c r="D56" s="29">
        <v>1232</v>
      </c>
      <c r="E56" s="29">
        <v>1019</v>
      </c>
      <c r="F56" s="29">
        <v>752</v>
      </c>
      <c r="G56" s="29">
        <v>774</v>
      </c>
      <c r="H56" s="30">
        <v>567</v>
      </c>
      <c r="I56" s="30">
        <v>498</v>
      </c>
      <c r="J56" s="29">
        <v>732</v>
      </c>
      <c r="K56" s="29">
        <v>953</v>
      </c>
      <c r="L56" s="54">
        <v>960</v>
      </c>
      <c r="M56" s="29">
        <v>843</v>
      </c>
      <c r="N56" s="29">
        <f>SUM(B56:M56)</f>
        <v>10341</v>
      </c>
      <c r="O56" s="30">
        <f t="shared" si="0"/>
        <v>861.75</v>
      </c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</row>
    <row r="57" spans="1:40" s="2" customFormat="1" ht="31.5">
      <c r="A57" s="81" t="s">
        <v>92</v>
      </c>
      <c r="B57" s="55"/>
      <c r="C57" s="55"/>
      <c r="D57" s="55"/>
      <c r="E57" s="55"/>
      <c r="F57" s="55"/>
      <c r="G57" s="22"/>
      <c r="H57" s="16"/>
      <c r="I57" s="16"/>
      <c r="J57" s="16"/>
      <c r="K57" s="16"/>
      <c r="L57" s="44"/>
      <c r="M57" s="16"/>
      <c r="N57" s="16"/>
      <c r="O57" s="22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</row>
    <row r="58" spans="1:40" s="2" customFormat="1" ht="15.75">
      <c r="A58" s="83" t="s">
        <v>58</v>
      </c>
      <c r="B58" s="16">
        <v>259</v>
      </c>
      <c r="C58" s="16">
        <v>227</v>
      </c>
      <c r="D58" s="56">
        <v>345</v>
      </c>
      <c r="E58" s="16">
        <v>252</v>
      </c>
      <c r="F58" s="16">
        <v>421</v>
      </c>
      <c r="G58" s="87">
        <v>455</v>
      </c>
      <c r="H58" s="16">
        <v>243</v>
      </c>
      <c r="I58" s="16">
        <v>180</v>
      </c>
      <c r="J58" s="16">
        <v>125</v>
      </c>
      <c r="K58" s="16">
        <v>332</v>
      </c>
      <c r="L58" s="44">
        <v>206</v>
      </c>
      <c r="M58" s="16">
        <v>266</v>
      </c>
      <c r="N58" s="16">
        <f>SUM(B58:M58)</f>
        <v>3311</v>
      </c>
      <c r="O58" s="22">
        <f t="shared" si="0"/>
        <v>275.9166666666667</v>
      </c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</row>
    <row r="59" spans="1:40" s="2" customFormat="1" ht="15.75">
      <c r="A59" s="83" t="s">
        <v>60</v>
      </c>
      <c r="B59" s="16">
        <v>77</v>
      </c>
      <c r="C59" s="16">
        <v>58</v>
      </c>
      <c r="D59" s="56">
        <v>66</v>
      </c>
      <c r="E59" s="16">
        <v>72</v>
      </c>
      <c r="F59" s="16">
        <v>93</v>
      </c>
      <c r="G59" s="22">
        <v>95</v>
      </c>
      <c r="H59" s="16">
        <v>53</v>
      </c>
      <c r="I59" s="16">
        <v>66</v>
      </c>
      <c r="J59" s="16">
        <v>49</v>
      </c>
      <c r="K59" s="16">
        <v>89</v>
      </c>
      <c r="L59" s="44">
        <v>77</v>
      </c>
      <c r="M59" s="16">
        <v>116</v>
      </c>
      <c r="N59" s="16">
        <f>SUM(B59:M59)</f>
        <v>911</v>
      </c>
      <c r="O59" s="22">
        <f t="shared" si="0"/>
        <v>75.91666666666667</v>
      </c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</row>
    <row r="60" spans="1:40" s="2" customFormat="1" ht="15.75">
      <c r="A60" s="83" t="s">
        <v>93</v>
      </c>
      <c r="B60" s="22">
        <v>286</v>
      </c>
      <c r="C60" s="22">
        <v>233</v>
      </c>
      <c r="D60" s="57">
        <v>305</v>
      </c>
      <c r="E60" s="22">
        <v>302</v>
      </c>
      <c r="F60" s="16">
        <v>422</v>
      </c>
      <c r="G60" s="22">
        <v>390</v>
      </c>
      <c r="H60" s="16">
        <v>202</v>
      </c>
      <c r="I60" s="16">
        <v>276</v>
      </c>
      <c r="J60" s="22">
        <v>223</v>
      </c>
      <c r="K60" s="16">
        <v>417</v>
      </c>
      <c r="L60" s="44">
        <v>387</v>
      </c>
      <c r="M60" s="16">
        <v>411</v>
      </c>
      <c r="N60" s="16">
        <f>SUM(B60:M60)</f>
        <v>3854</v>
      </c>
      <c r="O60" s="22">
        <f t="shared" si="0"/>
        <v>321.1666666666667</v>
      </c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</row>
    <row r="61" spans="1:40" s="27" customFormat="1" ht="15.75">
      <c r="A61" s="116" t="s">
        <v>94</v>
      </c>
      <c r="B61" s="30">
        <v>547</v>
      </c>
      <c r="C61" s="30">
        <v>469</v>
      </c>
      <c r="D61" s="30">
        <v>656</v>
      </c>
      <c r="E61" s="30">
        <v>628</v>
      </c>
      <c r="F61" s="29">
        <v>689</v>
      </c>
      <c r="G61" s="30">
        <v>532</v>
      </c>
      <c r="H61" s="29">
        <v>473</v>
      </c>
      <c r="I61" s="29">
        <v>477</v>
      </c>
      <c r="J61" s="29">
        <v>626</v>
      </c>
      <c r="K61" s="29">
        <v>788</v>
      </c>
      <c r="L61" s="54">
        <v>697</v>
      </c>
      <c r="M61" s="29">
        <v>738</v>
      </c>
      <c r="N61" s="29">
        <f>SUM(B61:M61)</f>
        <v>7320</v>
      </c>
      <c r="O61" s="30">
        <f t="shared" si="0"/>
        <v>610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</row>
    <row r="62" spans="1:40" s="2" customFormat="1" ht="15.75">
      <c r="A62" s="39" t="s">
        <v>95</v>
      </c>
      <c r="B62" s="55"/>
      <c r="C62" s="55"/>
      <c r="D62" s="55"/>
      <c r="E62" s="55"/>
      <c r="F62" s="55"/>
      <c r="G62" s="22"/>
      <c r="H62" s="16"/>
      <c r="I62" s="16"/>
      <c r="J62" s="16"/>
      <c r="K62" s="18"/>
      <c r="L62" s="23"/>
      <c r="M62" s="18"/>
      <c r="N62" s="22"/>
      <c r="O62" s="22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</row>
    <row r="63" spans="1:40" s="2" customFormat="1" ht="15.75">
      <c r="A63" s="83" t="s">
        <v>58</v>
      </c>
      <c r="B63" s="16">
        <v>156</v>
      </c>
      <c r="C63" s="16">
        <v>68</v>
      </c>
      <c r="D63" s="16">
        <v>160</v>
      </c>
      <c r="E63" s="16">
        <v>80</v>
      </c>
      <c r="F63" s="16">
        <v>171</v>
      </c>
      <c r="G63" s="58">
        <v>172</v>
      </c>
      <c r="H63" s="16">
        <v>297</v>
      </c>
      <c r="I63" s="16">
        <v>184</v>
      </c>
      <c r="J63" s="16">
        <v>73</v>
      </c>
      <c r="K63" s="18">
        <v>141</v>
      </c>
      <c r="L63" s="23">
        <v>145</v>
      </c>
      <c r="M63" s="18">
        <v>235</v>
      </c>
      <c r="N63" s="22">
        <f>SUM(B63:M63)</f>
        <v>1882</v>
      </c>
      <c r="O63" s="22">
        <f t="shared" si="0"/>
        <v>156.83333333333334</v>
      </c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</row>
    <row r="64" spans="1:40" s="2" customFormat="1" ht="15.75">
      <c r="A64" s="83" t="s">
        <v>96</v>
      </c>
      <c r="B64" s="16">
        <v>153</v>
      </c>
      <c r="C64" s="16">
        <v>93</v>
      </c>
      <c r="D64" s="16">
        <v>203</v>
      </c>
      <c r="E64" s="16">
        <v>111</v>
      </c>
      <c r="F64" s="16">
        <v>305</v>
      </c>
      <c r="G64" s="58">
        <v>259</v>
      </c>
      <c r="H64" s="16">
        <v>156</v>
      </c>
      <c r="I64" s="16">
        <v>269</v>
      </c>
      <c r="J64" s="16">
        <v>67</v>
      </c>
      <c r="K64" s="18">
        <v>171</v>
      </c>
      <c r="L64" s="23">
        <v>162</v>
      </c>
      <c r="M64" s="18">
        <v>119</v>
      </c>
      <c r="N64" s="22">
        <f>SUM(B64:M64)</f>
        <v>2068</v>
      </c>
      <c r="O64" s="22">
        <f t="shared" si="0"/>
        <v>172.33333333333334</v>
      </c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</row>
    <row r="65" spans="1:40" s="2" customFormat="1" ht="15.75">
      <c r="A65" s="83" t="s">
        <v>60</v>
      </c>
      <c r="B65" s="16">
        <v>286</v>
      </c>
      <c r="C65" s="16">
        <v>136</v>
      </c>
      <c r="D65" s="16">
        <v>229</v>
      </c>
      <c r="E65" s="16">
        <v>220</v>
      </c>
      <c r="F65" s="16">
        <v>243</v>
      </c>
      <c r="G65" s="58">
        <v>239</v>
      </c>
      <c r="H65" s="16">
        <v>145</v>
      </c>
      <c r="I65" s="16">
        <v>140</v>
      </c>
      <c r="J65" s="16">
        <v>140</v>
      </c>
      <c r="K65" s="18">
        <v>225</v>
      </c>
      <c r="L65" s="23">
        <v>205</v>
      </c>
      <c r="M65" s="18">
        <v>256</v>
      </c>
      <c r="N65" s="22">
        <f>SUM(B65:M65)</f>
        <v>2464</v>
      </c>
      <c r="O65" s="22">
        <f t="shared" si="0"/>
        <v>205.33333333333334</v>
      </c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</row>
    <row r="66" spans="1:40" s="2" customFormat="1" ht="15.75">
      <c r="A66" s="83" t="s">
        <v>97</v>
      </c>
      <c r="B66" s="16">
        <v>668</v>
      </c>
      <c r="C66" s="16">
        <v>411</v>
      </c>
      <c r="D66" s="16">
        <v>622</v>
      </c>
      <c r="E66" s="16">
        <v>722</v>
      </c>
      <c r="F66" s="16">
        <v>1713</v>
      </c>
      <c r="G66" s="16">
        <v>1067</v>
      </c>
      <c r="H66" s="16">
        <v>1205</v>
      </c>
      <c r="I66" s="16">
        <v>909</v>
      </c>
      <c r="J66" s="22">
        <v>426</v>
      </c>
      <c r="K66" s="18">
        <v>693</v>
      </c>
      <c r="L66" s="23">
        <v>597</v>
      </c>
      <c r="M66" s="18">
        <v>686</v>
      </c>
      <c r="N66" s="22">
        <f>SUM(B66:M66)</f>
        <v>9719</v>
      </c>
      <c r="O66" s="22">
        <f t="shared" si="0"/>
        <v>809.9166666666666</v>
      </c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</row>
    <row r="67" spans="1:40" s="27" customFormat="1" ht="15.75">
      <c r="A67" s="85" t="s">
        <v>98</v>
      </c>
      <c r="B67" s="29">
        <v>671</v>
      </c>
      <c r="C67" s="29">
        <v>535</v>
      </c>
      <c r="D67" s="29">
        <v>830</v>
      </c>
      <c r="E67" s="29">
        <v>795</v>
      </c>
      <c r="F67" s="29">
        <v>906</v>
      </c>
      <c r="G67" s="29">
        <v>835</v>
      </c>
      <c r="H67" s="29">
        <v>694</v>
      </c>
      <c r="I67" s="29">
        <v>626</v>
      </c>
      <c r="J67" s="29">
        <v>719</v>
      </c>
      <c r="K67" s="59">
        <v>798</v>
      </c>
      <c r="L67" s="60">
        <v>770</v>
      </c>
      <c r="M67" s="59">
        <v>812</v>
      </c>
      <c r="N67" s="30">
        <f>SUM(B67:M67)</f>
        <v>8991</v>
      </c>
      <c r="O67" s="30">
        <f t="shared" si="0"/>
        <v>749.25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</row>
    <row r="68" spans="1:40" s="2" customFormat="1" ht="15.75">
      <c r="A68" s="39" t="s">
        <v>99</v>
      </c>
      <c r="B68" s="22"/>
      <c r="C68" s="22"/>
      <c r="D68" s="22"/>
      <c r="E68" s="22"/>
      <c r="F68" s="16"/>
      <c r="G68" s="22"/>
      <c r="H68" s="16"/>
      <c r="I68" s="16"/>
      <c r="J68" s="16"/>
      <c r="K68" s="16"/>
      <c r="L68" s="44"/>
      <c r="M68" s="16"/>
      <c r="N68" s="16"/>
      <c r="O68" s="22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</row>
    <row r="69" spans="1:40" s="2" customFormat="1" ht="15.75">
      <c r="A69" s="83" t="s">
        <v>100</v>
      </c>
      <c r="B69" s="22">
        <v>57</v>
      </c>
      <c r="C69" s="22">
        <v>26</v>
      </c>
      <c r="D69" s="22">
        <v>41</v>
      </c>
      <c r="E69" s="22">
        <v>34</v>
      </c>
      <c r="F69" s="16">
        <v>43</v>
      </c>
      <c r="G69" s="22">
        <v>31</v>
      </c>
      <c r="H69" s="16">
        <v>25</v>
      </c>
      <c r="I69" s="16">
        <v>22</v>
      </c>
      <c r="J69" s="16">
        <v>23</v>
      </c>
      <c r="K69" s="16">
        <v>30</v>
      </c>
      <c r="L69" s="44">
        <v>31</v>
      </c>
      <c r="M69" s="16">
        <v>38</v>
      </c>
      <c r="N69" s="16">
        <f>SUM(B69:M69)</f>
        <v>401</v>
      </c>
      <c r="O69" s="22">
        <f t="shared" si="0"/>
        <v>33.416666666666664</v>
      </c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</row>
    <row r="70" spans="1:40" s="2" customFormat="1" ht="15.75">
      <c r="A70" s="83" t="s">
        <v>101</v>
      </c>
      <c r="B70" s="22">
        <v>12164</v>
      </c>
      <c r="C70" s="22">
        <v>553</v>
      </c>
      <c r="D70" s="22">
        <v>1550</v>
      </c>
      <c r="E70" s="22">
        <v>6580</v>
      </c>
      <c r="F70" s="16">
        <v>500</v>
      </c>
      <c r="G70" s="22">
        <v>2275</v>
      </c>
      <c r="H70" s="16">
        <v>641</v>
      </c>
      <c r="I70" s="16">
        <v>109</v>
      </c>
      <c r="J70" s="16">
        <v>519</v>
      </c>
      <c r="K70" s="16">
        <v>616</v>
      </c>
      <c r="L70" s="44">
        <v>1024</v>
      </c>
      <c r="M70" s="16">
        <v>1604</v>
      </c>
      <c r="N70" s="16">
        <f>SUM(B70:M70)</f>
        <v>28135</v>
      </c>
      <c r="O70" s="22">
        <f t="shared" si="0"/>
        <v>2344.5833333333335</v>
      </c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</row>
    <row r="71" spans="1:40" s="2" customFormat="1" ht="15.75">
      <c r="A71" s="83" t="s">
        <v>59</v>
      </c>
      <c r="B71" s="22">
        <v>189</v>
      </c>
      <c r="C71" s="22">
        <v>57</v>
      </c>
      <c r="D71" s="22">
        <v>121</v>
      </c>
      <c r="E71" s="22">
        <v>88</v>
      </c>
      <c r="F71" s="16">
        <v>138</v>
      </c>
      <c r="G71" s="22">
        <v>118</v>
      </c>
      <c r="H71" s="16">
        <v>77</v>
      </c>
      <c r="I71" s="16">
        <v>45</v>
      </c>
      <c r="J71" s="22">
        <v>65</v>
      </c>
      <c r="K71" s="16">
        <v>142</v>
      </c>
      <c r="L71" s="44">
        <v>202</v>
      </c>
      <c r="M71" s="16">
        <v>178</v>
      </c>
      <c r="N71" s="16">
        <f>SUM(B71:M71)</f>
        <v>1420</v>
      </c>
      <c r="O71" s="22">
        <f t="shared" si="0"/>
        <v>118.33333333333333</v>
      </c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</row>
    <row r="72" spans="1:40" s="27" customFormat="1" ht="15.75">
      <c r="A72" s="85" t="s">
        <v>102</v>
      </c>
      <c r="B72" s="29">
        <v>115</v>
      </c>
      <c r="C72" s="29">
        <v>58</v>
      </c>
      <c r="D72" s="29">
        <v>154</v>
      </c>
      <c r="E72" s="29">
        <v>131</v>
      </c>
      <c r="F72" s="29">
        <v>147</v>
      </c>
      <c r="G72" s="29">
        <v>170</v>
      </c>
      <c r="H72" s="29">
        <v>61</v>
      </c>
      <c r="I72" s="30">
        <v>49</v>
      </c>
      <c r="J72" s="29">
        <v>79</v>
      </c>
      <c r="K72" s="29">
        <v>197</v>
      </c>
      <c r="L72" s="29">
        <v>109</v>
      </c>
      <c r="M72" s="29">
        <v>108</v>
      </c>
      <c r="N72" s="29">
        <f>SUM(B72:M72)</f>
        <v>1378</v>
      </c>
      <c r="O72" s="30">
        <f t="shared" si="0"/>
        <v>114.83333333333333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</row>
    <row r="73" spans="1:40" s="2" customFormat="1" ht="15.75">
      <c r="A73" s="39" t="s">
        <v>103</v>
      </c>
      <c r="B73" s="55"/>
      <c r="C73" s="55"/>
      <c r="D73" s="55"/>
      <c r="E73" s="55"/>
      <c r="F73" s="55"/>
      <c r="G73" s="22"/>
      <c r="H73" s="16"/>
      <c r="I73" s="16"/>
      <c r="J73" s="16"/>
      <c r="K73" s="16"/>
      <c r="L73" s="44"/>
      <c r="M73" s="16"/>
      <c r="N73" s="16"/>
      <c r="O73" s="22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</row>
    <row r="74" spans="1:40" s="2" customFormat="1" ht="15.75">
      <c r="A74" s="2" t="s">
        <v>58</v>
      </c>
      <c r="B74" s="16">
        <v>160</v>
      </c>
      <c r="C74" s="16">
        <v>153</v>
      </c>
      <c r="D74" s="16">
        <v>180</v>
      </c>
      <c r="E74" s="16">
        <v>198</v>
      </c>
      <c r="F74" s="16">
        <v>268</v>
      </c>
      <c r="G74" s="16">
        <v>254</v>
      </c>
      <c r="H74" s="16">
        <v>159</v>
      </c>
      <c r="I74" s="16">
        <v>89</v>
      </c>
      <c r="J74" s="16">
        <v>103</v>
      </c>
      <c r="K74" s="16">
        <v>138</v>
      </c>
      <c r="L74" s="44">
        <v>177</v>
      </c>
      <c r="M74" s="16">
        <v>220</v>
      </c>
      <c r="N74" s="16">
        <f>SUM(B74:M74)</f>
        <v>2099</v>
      </c>
      <c r="O74" s="22">
        <f aca="true" t="shared" si="3" ref="O74:O114">N74/12</f>
        <v>174.91666666666666</v>
      </c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</row>
    <row r="75" spans="1:40" s="2" customFormat="1" ht="15.75">
      <c r="A75" s="2" t="s">
        <v>104</v>
      </c>
      <c r="B75" s="16">
        <v>69</v>
      </c>
      <c r="C75" s="16">
        <v>69</v>
      </c>
      <c r="D75" s="16">
        <v>71</v>
      </c>
      <c r="E75" s="16">
        <v>121</v>
      </c>
      <c r="F75" s="16">
        <v>104</v>
      </c>
      <c r="G75" s="16">
        <v>89</v>
      </c>
      <c r="H75" s="16">
        <v>65</v>
      </c>
      <c r="I75" s="16">
        <v>116</v>
      </c>
      <c r="J75" s="16">
        <v>95</v>
      </c>
      <c r="K75" s="16">
        <v>78</v>
      </c>
      <c r="L75" s="44">
        <v>97</v>
      </c>
      <c r="M75" s="16">
        <v>103</v>
      </c>
      <c r="N75" s="16">
        <f>SUM(B75:M75)</f>
        <v>1077</v>
      </c>
      <c r="O75" s="22">
        <f t="shared" si="3"/>
        <v>89.75</v>
      </c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</row>
    <row r="76" spans="1:40" s="2" customFormat="1" ht="15.75" customHeight="1">
      <c r="A76" s="2" t="s">
        <v>60</v>
      </c>
      <c r="B76" s="16">
        <v>146</v>
      </c>
      <c r="C76" s="16">
        <v>123</v>
      </c>
      <c r="D76" s="16">
        <v>206</v>
      </c>
      <c r="E76" s="16">
        <v>232</v>
      </c>
      <c r="F76" s="16">
        <v>218</v>
      </c>
      <c r="G76" s="16">
        <v>184</v>
      </c>
      <c r="H76" s="16">
        <v>134</v>
      </c>
      <c r="I76" s="16">
        <v>121</v>
      </c>
      <c r="J76" s="16">
        <v>150</v>
      </c>
      <c r="K76" s="16">
        <v>188</v>
      </c>
      <c r="L76" s="44">
        <v>223</v>
      </c>
      <c r="M76" s="16">
        <v>364</v>
      </c>
      <c r="N76" s="16">
        <f>SUM(B76:M76)</f>
        <v>2289</v>
      </c>
      <c r="O76" s="22">
        <f t="shared" si="3"/>
        <v>190.75</v>
      </c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</row>
    <row r="77" spans="1:40" s="19" customFormat="1" ht="15.75">
      <c r="A77" s="2" t="s">
        <v>91</v>
      </c>
      <c r="B77" s="21">
        <v>426</v>
      </c>
      <c r="C77" s="21">
        <v>375</v>
      </c>
      <c r="D77" s="21">
        <v>305</v>
      </c>
      <c r="E77" s="16">
        <v>491</v>
      </c>
      <c r="F77" s="16">
        <v>572</v>
      </c>
      <c r="G77" s="16">
        <v>408</v>
      </c>
      <c r="H77" s="16">
        <v>410</v>
      </c>
      <c r="I77" s="20">
        <v>330</v>
      </c>
      <c r="J77" s="20">
        <v>328</v>
      </c>
      <c r="K77" s="16">
        <v>441</v>
      </c>
      <c r="L77" s="16">
        <v>514</v>
      </c>
      <c r="M77" s="16">
        <v>507</v>
      </c>
      <c r="N77" s="16">
        <f>SUM(B77:M77)</f>
        <v>5107</v>
      </c>
      <c r="O77" s="22">
        <f t="shared" si="3"/>
        <v>425.5833333333333</v>
      </c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</row>
    <row r="78" spans="1:40" s="88" customFormat="1" ht="15.75">
      <c r="A78" s="25" t="s">
        <v>105</v>
      </c>
      <c r="B78" s="50">
        <v>578</v>
      </c>
      <c r="C78" s="50">
        <v>508</v>
      </c>
      <c r="D78" s="50">
        <v>697</v>
      </c>
      <c r="E78" s="61">
        <v>628</v>
      </c>
      <c r="F78" s="29">
        <v>605</v>
      </c>
      <c r="G78" s="29">
        <v>522</v>
      </c>
      <c r="H78" s="29">
        <v>471</v>
      </c>
      <c r="I78" s="29">
        <v>459</v>
      </c>
      <c r="J78" s="29">
        <v>602</v>
      </c>
      <c r="K78" s="29">
        <v>657</v>
      </c>
      <c r="L78" s="54">
        <v>581</v>
      </c>
      <c r="M78" s="29">
        <v>676</v>
      </c>
      <c r="N78" s="29">
        <f>SUM(B78:M78)</f>
        <v>6984</v>
      </c>
      <c r="O78" s="30">
        <f t="shared" si="3"/>
        <v>582</v>
      </c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</row>
    <row r="79" spans="1:40" s="2" customFormat="1" ht="15.75">
      <c r="A79" s="39" t="s">
        <v>106</v>
      </c>
      <c r="B79" s="89"/>
      <c r="C79" s="89"/>
      <c r="D79" s="89"/>
      <c r="E79" s="55"/>
      <c r="F79" s="16"/>
      <c r="G79" s="16"/>
      <c r="H79" s="16"/>
      <c r="I79" s="56"/>
      <c r="J79" s="16"/>
      <c r="K79" s="16"/>
      <c r="L79" s="44"/>
      <c r="M79" s="16"/>
      <c r="N79" s="16"/>
      <c r="O79" s="22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</row>
    <row r="80" spans="1:40" s="2" customFormat="1" ht="15.75">
      <c r="A80" s="2" t="s">
        <v>59</v>
      </c>
      <c r="B80" s="16">
        <v>2597</v>
      </c>
      <c r="C80" s="16">
        <v>1833</v>
      </c>
      <c r="D80" s="16">
        <v>2934</v>
      </c>
      <c r="E80" s="16">
        <v>3283</v>
      </c>
      <c r="F80" s="16">
        <v>3438</v>
      </c>
      <c r="G80" s="16">
        <v>3315</v>
      </c>
      <c r="H80" s="16">
        <v>3096</v>
      </c>
      <c r="I80" s="56">
        <v>2432</v>
      </c>
      <c r="J80" s="16">
        <v>2886</v>
      </c>
      <c r="K80" s="16">
        <v>3939</v>
      </c>
      <c r="L80" s="44">
        <v>3607</v>
      </c>
      <c r="M80" s="16">
        <v>4556</v>
      </c>
      <c r="N80" s="16">
        <f>SUM(B80:M80)</f>
        <v>37916</v>
      </c>
      <c r="O80" s="22">
        <f t="shared" si="3"/>
        <v>3159.6666666666665</v>
      </c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</row>
    <row r="81" spans="1:40" s="2" customFormat="1" ht="15.75">
      <c r="A81" s="2" t="s">
        <v>58</v>
      </c>
      <c r="B81" s="16">
        <v>1457</v>
      </c>
      <c r="C81" s="16">
        <v>1053</v>
      </c>
      <c r="D81" s="16">
        <v>1830</v>
      </c>
      <c r="E81" s="16">
        <v>2154</v>
      </c>
      <c r="F81" s="16">
        <v>1982</v>
      </c>
      <c r="G81" s="16">
        <v>1731</v>
      </c>
      <c r="H81" s="16">
        <v>2024</v>
      </c>
      <c r="I81" s="56">
        <v>1829</v>
      </c>
      <c r="J81" s="16">
        <v>2870</v>
      </c>
      <c r="K81" s="16">
        <v>3551</v>
      </c>
      <c r="L81" s="44">
        <v>4199</v>
      </c>
      <c r="M81" s="16">
        <v>4110</v>
      </c>
      <c r="N81" s="16">
        <f>SUM(B81:M81)</f>
        <v>28790</v>
      </c>
      <c r="O81" s="22">
        <f t="shared" si="3"/>
        <v>2399.1666666666665</v>
      </c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</row>
    <row r="82" spans="1:40" s="2" customFormat="1" ht="15.75">
      <c r="A82" s="2" t="s">
        <v>91</v>
      </c>
      <c r="B82" s="16">
        <v>5804</v>
      </c>
      <c r="C82" s="16">
        <v>4560</v>
      </c>
      <c r="D82" s="16">
        <v>6807</v>
      </c>
      <c r="E82" s="16">
        <v>7389</v>
      </c>
      <c r="F82" s="16">
        <v>7425</v>
      </c>
      <c r="G82" s="16">
        <v>7926</v>
      </c>
      <c r="H82" s="16">
        <v>10368</v>
      </c>
      <c r="I82" s="22">
        <v>7707</v>
      </c>
      <c r="J82" s="22">
        <v>8276</v>
      </c>
      <c r="K82" s="16">
        <v>14196</v>
      </c>
      <c r="L82" s="44">
        <v>11926</v>
      </c>
      <c r="M82" s="16">
        <v>15683</v>
      </c>
      <c r="N82" s="16">
        <f>SUM(B82:M82)</f>
        <v>108067</v>
      </c>
      <c r="O82" s="22">
        <f t="shared" si="3"/>
        <v>9005.583333333334</v>
      </c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</row>
    <row r="83" spans="1:40" s="27" customFormat="1" ht="16.5">
      <c r="A83" s="27" t="s">
        <v>105</v>
      </c>
      <c r="B83" s="29">
        <v>6135</v>
      </c>
      <c r="C83" s="29">
        <v>4549</v>
      </c>
      <c r="D83" s="29">
        <v>6886</v>
      </c>
      <c r="E83" s="29">
        <v>6710</v>
      </c>
      <c r="F83" s="29">
        <v>7036</v>
      </c>
      <c r="G83" s="29">
        <v>6648</v>
      </c>
      <c r="H83" s="29">
        <v>7336</v>
      </c>
      <c r="I83" s="29">
        <v>6685</v>
      </c>
      <c r="J83" s="108" t="s">
        <v>182</v>
      </c>
      <c r="K83" s="108" t="s">
        <v>183</v>
      </c>
      <c r="L83" s="110" t="s">
        <v>183</v>
      </c>
      <c r="M83" s="108" t="s">
        <v>183</v>
      </c>
      <c r="N83" s="29">
        <f>SUM(B83:M83)</f>
        <v>51985</v>
      </c>
      <c r="O83" s="30">
        <f>N83/8</f>
        <v>6498.125</v>
      </c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</row>
    <row r="84" spans="1:40" s="2" customFormat="1" ht="15.75">
      <c r="A84" s="39" t="s">
        <v>107</v>
      </c>
      <c r="B84" s="55"/>
      <c r="C84" s="55"/>
      <c r="D84" s="55"/>
      <c r="E84" s="55"/>
      <c r="F84" s="55"/>
      <c r="G84" s="22"/>
      <c r="H84" s="16"/>
      <c r="I84" s="16"/>
      <c r="J84" s="16"/>
      <c r="K84" s="16"/>
      <c r="L84" s="44"/>
      <c r="M84" s="16"/>
      <c r="N84" s="16"/>
      <c r="O84" s="22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</row>
    <row r="85" spans="1:40" s="2" customFormat="1" ht="16.5">
      <c r="A85" s="2" t="s">
        <v>108</v>
      </c>
      <c r="B85" s="111" t="s">
        <v>182</v>
      </c>
      <c r="C85" s="111" t="s">
        <v>183</v>
      </c>
      <c r="D85" s="111" t="s">
        <v>183</v>
      </c>
      <c r="E85" s="111" t="s">
        <v>183</v>
      </c>
      <c r="F85" s="109" t="s">
        <v>183</v>
      </c>
      <c r="G85" s="109" t="s">
        <v>183</v>
      </c>
      <c r="H85" s="109" t="s">
        <v>183</v>
      </c>
      <c r="I85" s="109" t="s">
        <v>183</v>
      </c>
      <c r="J85" s="109" t="s">
        <v>183</v>
      </c>
      <c r="K85" s="109" t="s">
        <v>183</v>
      </c>
      <c r="L85" s="112" t="s">
        <v>183</v>
      </c>
      <c r="M85" s="109" t="s">
        <v>183</v>
      </c>
      <c r="N85" s="16">
        <f>SUM(B85:M85)</f>
        <v>0</v>
      </c>
      <c r="O85" s="22">
        <f t="shared" si="3"/>
        <v>0</v>
      </c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</row>
    <row r="86" spans="1:40" s="27" customFormat="1" ht="16.5">
      <c r="A86" s="27" t="s">
        <v>109</v>
      </c>
      <c r="B86" s="108" t="s">
        <v>183</v>
      </c>
      <c r="C86" s="108" t="s">
        <v>183</v>
      </c>
      <c r="D86" s="108" t="s">
        <v>184</v>
      </c>
      <c r="E86" s="108" t="s">
        <v>183</v>
      </c>
      <c r="F86" s="108" t="s">
        <v>183</v>
      </c>
      <c r="G86" s="108" t="s">
        <v>183</v>
      </c>
      <c r="H86" s="108" t="s">
        <v>183</v>
      </c>
      <c r="I86" s="108" t="s">
        <v>183</v>
      </c>
      <c r="J86" s="108" t="s">
        <v>183</v>
      </c>
      <c r="K86" s="108" t="s">
        <v>183</v>
      </c>
      <c r="L86" s="110" t="s">
        <v>183</v>
      </c>
      <c r="M86" s="108" t="s">
        <v>183</v>
      </c>
      <c r="N86" s="29">
        <f>SUM(B86:M86)</f>
        <v>0</v>
      </c>
      <c r="O86" s="30">
        <f t="shared" si="3"/>
        <v>0</v>
      </c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</row>
    <row r="87" spans="1:40" s="2" customFormat="1" ht="15.75">
      <c r="A87" s="39" t="s">
        <v>110</v>
      </c>
      <c r="B87" s="55"/>
      <c r="C87" s="55"/>
      <c r="D87" s="55"/>
      <c r="E87" s="55"/>
      <c r="F87" s="55"/>
      <c r="G87" s="22"/>
      <c r="H87" s="16"/>
      <c r="I87" s="16"/>
      <c r="J87" s="16"/>
      <c r="K87" s="16"/>
      <c r="L87" s="44"/>
      <c r="M87" s="16"/>
      <c r="N87" s="16"/>
      <c r="O87" s="22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</row>
    <row r="88" spans="1:40" s="2" customFormat="1" ht="21" customHeight="1">
      <c r="A88" s="4" t="s">
        <v>111</v>
      </c>
      <c r="B88" s="16">
        <v>10</v>
      </c>
      <c r="C88" s="16">
        <v>60</v>
      </c>
      <c r="D88" s="16">
        <v>127</v>
      </c>
      <c r="E88" s="16">
        <v>133</v>
      </c>
      <c r="F88" s="16">
        <v>119</v>
      </c>
      <c r="G88" s="16">
        <v>194</v>
      </c>
      <c r="H88" s="16">
        <v>82</v>
      </c>
      <c r="I88" s="22">
        <v>67</v>
      </c>
      <c r="J88" s="22">
        <v>75</v>
      </c>
      <c r="K88" s="16">
        <v>102</v>
      </c>
      <c r="L88" s="44">
        <v>229</v>
      </c>
      <c r="M88" s="16">
        <v>205</v>
      </c>
      <c r="N88" s="16">
        <f>SUM(B88:M88)</f>
        <v>1403</v>
      </c>
      <c r="O88" s="22">
        <f t="shared" si="3"/>
        <v>116.91666666666667</v>
      </c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</row>
    <row r="89" spans="1:40" s="13" customFormat="1" ht="26.25">
      <c r="A89" s="3" t="s">
        <v>112</v>
      </c>
      <c r="B89" s="16">
        <v>17</v>
      </c>
      <c r="C89" s="16">
        <v>24</v>
      </c>
      <c r="D89" s="56">
        <v>97</v>
      </c>
      <c r="E89" s="56">
        <v>101</v>
      </c>
      <c r="F89" s="56">
        <v>69</v>
      </c>
      <c r="G89" s="16">
        <v>64</v>
      </c>
      <c r="H89" s="16">
        <v>46</v>
      </c>
      <c r="I89" s="57">
        <v>28</v>
      </c>
      <c r="J89" s="57">
        <v>27</v>
      </c>
      <c r="K89" s="16">
        <v>35</v>
      </c>
      <c r="L89" s="44">
        <v>128</v>
      </c>
      <c r="M89" s="16">
        <v>58</v>
      </c>
      <c r="N89" s="16">
        <f>SUM(B89:M89)</f>
        <v>694</v>
      </c>
      <c r="O89" s="22">
        <f t="shared" si="3"/>
        <v>57.833333333333336</v>
      </c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</row>
    <row r="90" spans="1:40" s="2" customFormat="1" ht="26.25">
      <c r="A90" s="3" t="s">
        <v>113</v>
      </c>
      <c r="B90" s="16">
        <v>72</v>
      </c>
      <c r="C90" s="16">
        <v>55</v>
      </c>
      <c r="D90" s="16">
        <v>51</v>
      </c>
      <c r="E90" s="16">
        <v>62</v>
      </c>
      <c r="F90" s="16">
        <v>112</v>
      </c>
      <c r="G90" s="16">
        <v>92</v>
      </c>
      <c r="H90" s="16">
        <v>107</v>
      </c>
      <c r="I90" s="22">
        <v>44</v>
      </c>
      <c r="J90" s="22">
        <v>59</v>
      </c>
      <c r="K90" s="16">
        <v>120</v>
      </c>
      <c r="L90" s="44">
        <v>122</v>
      </c>
      <c r="M90" s="16">
        <v>150</v>
      </c>
      <c r="N90" s="16">
        <f>SUM(B90:M90)</f>
        <v>1046</v>
      </c>
      <c r="O90" s="22">
        <f t="shared" si="3"/>
        <v>87.16666666666667</v>
      </c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</row>
    <row r="91" spans="1:40" s="27" customFormat="1" ht="26.25">
      <c r="A91" s="28" t="s">
        <v>114</v>
      </c>
      <c r="B91" s="29">
        <v>142</v>
      </c>
      <c r="C91" s="29">
        <v>107</v>
      </c>
      <c r="D91" s="29">
        <v>123</v>
      </c>
      <c r="E91" s="29">
        <v>125</v>
      </c>
      <c r="F91" s="29">
        <v>170</v>
      </c>
      <c r="G91" s="29">
        <v>123</v>
      </c>
      <c r="H91" s="29">
        <v>111</v>
      </c>
      <c r="I91" s="29">
        <v>81</v>
      </c>
      <c r="J91" s="29">
        <v>153</v>
      </c>
      <c r="K91" s="29">
        <v>178</v>
      </c>
      <c r="L91" s="54">
        <v>165</v>
      </c>
      <c r="M91" s="29">
        <v>174</v>
      </c>
      <c r="N91" s="29">
        <f>SUM(B91:M91)</f>
        <v>1652</v>
      </c>
      <c r="O91" s="30">
        <f t="shared" si="3"/>
        <v>137.66666666666666</v>
      </c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</row>
    <row r="92" spans="1:40" s="2" customFormat="1" ht="15.75">
      <c r="A92" s="39" t="s">
        <v>115</v>
      </c>
      <c r="B92" s="55"/>
      <c r="C92" s="55"/>
      <c r="D92" s="55"/>
      <c r="E92" s="55"/>
      <c r="F92" s="55"/>
      <c r="G92" s="22"/>
      <c r="H92" s="16"/>
      <c r="I92" s="16"/>
      <c r="J92" s="16"/>
      <c r="K92" s="16"/>
      <c r="L92" s="44"/>
      <c r="M92" s="16"/>
      <c r="N92" s="16"/>
      <c r="O92" s="22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</row>
    <row r="93" spans="1:40" s="2" customFormat="1" ht="15.75">
      <c r="A93" s="84" t="s">
        <v>91</v>
      </c>
      <c r="B93" s="16">
        <v>1454</v>
      </c>
      <c r="C93" s="16">
        <v>906</v>
      </c>
      <c r="D93" s="16">
        <v>1470</v>
      </c>
      <c r="E93" s="16">
        <v>1816</v>
      </c>
      <c r="F93" s="16">
        <v>2803</v>
      </c>
      <c r="G93" s="16">
        <v>1816</v>
      </c>
      <c r="H93" s="16">
        <v>1823</v>
      </c>
      <c r="I93" s="22">
        <v>1069</v>
      </c>
      <c r="J93" s="16">
        <v>1327</v>
      </c>
      <c r="K93" s="22">
        <v>1853</v>
      </c>
      <c r="L93" s="44">
        <v>1660</v>
      </c>
      <c r="M93" s="16">
        <v>2140</v>
      </c>
      <c r="N93" s="16">
        <f>SUM(B93:M93)</f>
        <v>20137</v>
      </c>
      <c r="O93" s="22">
        <f t="shared" si="3"/>
        <v>1678.0833333333333</v>
      </c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</row>
    <row r="94" spans="1:40" s="27" customFormat="1" ht="15.75">
      <c r="A94" s="27" t="s">
        <v>116</v>
      </c>
      <c r="B94" s="29">
        <v>1512</v>
      </c>
      <c r="C94" s="29">
        <v>1176</v>
      </c>
      <c r="D94" s="29">
        <v>1761</v>
      </c>
      <c r="E94" s="29">
        <v>1952</v>
      </c>
      <c r="F94" s="29">
        <v>1984</v>
      </c>
      <c r="G94" s="29">
        <v>2062</v>
      </c>
      <c r="H94" s="29">
        <v>1726</v>
      </c>
      <c r="I94" s="29">
        <v>1398</v>
      </c>
      <c r="J94" s="29">
        <v>1802</v>
      </c>
      <c r="K94" s="29">
        <v>2149</v>
      </c>
      <c r="L94" s="54">
        <v>1973</v>
      </c>
      <c r="M94" s="29">
        <v>2308</v>
      </c>
      <c r="N94" s="38">
        <f>SUM(B94:M94)</f>
        <v>21803</v>
      </c>
      <c r="O94" s="65">
        <f t="shared" si="3"/>
        <v>1816.9166666666667</v>
      </c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</row>
    <row r="95" spans="1:40" s="2" customFormat="1" ht="15.75">
      <c r="A95" s="39" t="s">
        <v>117</v>
      </c>
      <c r="B95" s="56"/>
      <c r="C95" s="56"/>
      <c r="D95" s="56"/>
      <c r="E95" s="62"/>
      <c r="F95" s="62"/>
      <c r="G95" s="57"/>
      <c r="H95" s="56"/>
      <c r="I95" s="16"/>
      <c r="J95" s="16"/>
      <c r="K95" s="16"/>
      <c r="L95" s="44"/>
      <c r="M95" s="16"/>
      <c r="N95" s="16"/>
      <c r="O95" s="22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</row>
    <row r="96" spans="1:40" s="2" customFormat="1" ht="15.75">
      <c r="A96" s="13" t="s">
        <v>118</v>
      </c>
      <c r="B96" s="56">
        <v>706</v>
      </c>
      <c r="C96" s="56">
        <v>568</v>
      </c>
      <c r="D96" s="56">
        <v>760</v>
      </c>
      <c r="E96" s="56">
        <v>833</v>
      </c>
      <c r="F96" s="56">
        <v>775</v>
      </c>
      <c r="G96" s="56">
        <v>651</v>
      </c>
      <c r="H96" s="56">
        <v>564</v>
      </c>
      <c r="I96" s="16">
        <v>634</v>
      </c>
      <c r="J96" s="16">
        <v>629</v>
      </c>
      <c r="K96" s="16">
        <v>1046</v>
      </c>
      <c r="L96" s="44">
        <v>959</v>
      </c>
      <c r="M96" s="16">
        <v>985</v>
      </c>
      <c r="N96" s="16">
        <f>SUM(B96:M96)</f>
        <v>9110</v>
      </c>
      <c r="O96" s="22">
        <f t="shared" si="3"/>
        <v>759.1666666666666</v>
      </c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</row>
    <row r="97" spans="1:40" s="19" customFormat="1" ht="15.75">
      <c r="A97" s="14" t="s">
        <v>119</v>
      </c>
      <c r="B97" s="63">
        <v>2995</v>
      </c>
      <c r="C97" s="63">
        <v>2564</v>
      </c>
      <c r="D97" s="63">
        <v>3823</v>
      </c>
      <c r="E97" s="63">
        <v>4028</v>
      </c>
      <c r="F97" s="63">
        <v>3667</v>
      </c>
      <c r="G97" s="63">
        <v>2589</v>
      </c>
      <c r="H97" s="63">
        <v>2357</v>
      </c>
      <c r="I97" s="20">
        <v>2442</v>
      </c>
      <c r="J97" s="20">
        <v>2545</v>
      </c>
      <c r="K97" s="21">
        <v>6946</v>
      </c>
      <c r="L97" s="21">
        <v>6349</v>
      </c>
      <c r="M97" s="21">
        <v>5880</v>
      </c>
      <c r="N97" s="16">
        <f>SUM(B97:M97)</f>
        <v>46185</v>
      </c>
      <c r="O97" s="22">
        <f t="shared" si="3"/>
        <v>3848.75</v>
      </c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</row>
    <row r="98" spans="1:40" s="19" customFormat="1" ht="15.75">
      <c r="A98" s="14" t="s">
        <v>120</v>
      </c>
      <c r="B98" s="63">
        <v>698</v>
      </c>
      <c r="C98" s="63">
        <v>575</v>
      </c>
      <c r="D98" s="63">
        <v>765</v>
      </c>
      <c r="E98" s="63">
        <v>843</v>
      </c>
      <c r="F98" s="63">
        <v>770</v>
      </c>
      <c r="G98" s="63">
        <v>655</v>
      </c>
      <c r="H98" s="63">
        <v>571</v>
      </c>
      <c r="I98" s="21">
        <v>632</v>
      </c>
      <c r="J98" s="21">
        <v>631</v>
      </c>
      <c r="K98" s="21">
        <v>1059</v>
      </c>
      <c r="L98" s="21">
        <v>969</v>
      </c>
      <c r="M98" s="21">
        <v>998</v>
      </c>
      <c r="N98" s="16">
        <f>SUM(B98:M98)</f>
        <v>9166</v>
      </c>
      <c r="O98" s="22">
        <f t="shared" si="3"/>
        <v>763.8333333333334</v>
      </c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</row>
    <row r="99" spans="1:40" s="19" customFormat="1" ht="15.75">
      <c r="A99" s="13" t="s">
        <v>19</v>
      </c>
      <c r="B99" s="56">
        <v>2973</v>
      </c>
      <c r="C99" s="56">
        <v>2661</v>
      </c>
      <c r="D99" s="56">
        <v>3874</v>
      </c>
      <c r="E99" s="56">
        <v>4127</v>
      </c>
      <c r="F99" s="56">
        <v>3452</v>
      </c>
      <c r="G99" s="56">
        <v>2626</v>
      </c>
      <c r="H99" s="56">
        <v>2402</v>
      </c>
      <c r="I99" s="20">
        <v>2430</v>
      </c>
      <c r="J99" s="20">
        <v>2620</v>
      </c>
      <c r="K99" s="21">
        <v>7269</v>
      </c>
      <c r="L99" s="21">
        <v>6552</v>
      </c>
      <c r="M99" s="21">
        <v>5901</v>
      </c>
      <c r="N99" s="16">
        <f>SUM(B99:M99)</f>
        <v>46887</v>
      </c>
      <c r="O99" s="22">
        <f t="shared" si="3"/>
        <v>3907.25</v>
      </c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</row>
    <row r="100" spans="1:40" s="88" customFormat="1" ht="15.75">
      <c r="A100" s="27" t="s">
        <v>121</v>
      </c>
      <c r="B100" s="30">
        <v>6109</v>
      </c>
      <c r="C100" s="30">
        <v>3754</v>
      </c>
      <c r="D100" s="30">
        <v>6313</v>
      </c>
      <c r="E100" s="30">
        <v>5109</v>
      </c>
      <c r="F100" s="30">
        <v>5802</v>
      </c>
      <c r="G100" s="30">
        <v>4355</v>
      </c>
      <c r="H100" s="30">
        <v>4878</v>
      </c>
      <c r="I100" s="29">
        <v>5090</v>
      </c>
      <c r="J100" s="29">
        <v>4892</v>
      </c>
      <c r="K100" s="29">
        <v>5620</v>
      </c>
      <c r="L100" s="29">
        <v>5235</v>
      </c>
      <c r="M100" s="29">
        <v>7668</v>
      </c>
      <c r="N100" s="29">
        <f>SUM(B100:M100)</f>
        <v>64825</v>
      </c>
      <c r="O100" s="30">
        <f t="shared" si="3"/>
        <v>5402.083333333333</v>
      </c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</row>
    <row r="101" spans="1:40" s="2" customFormat="1" ht="32.25">
      <c r="A101" s="35" t="s">
        <v>122</v>
      </c>
      <c r="B101" s="21"/>
      <c r="C101" s="21"/>
      <c r="D101" s="16"/>
      <c r="E101" s="16"/>
      <c r="F101" s="16"/>
      <c r="G101" s="16"/>
      <c r="H101" s="16"/>
      <c r="I101" s="16"/>
      <c r="J101" s="16"/>
      <c r="K101" s="18"/>
      <c r="L101" s="18"/>
      <c r="M101" s="18"/>
      <c r="N101" s="18"/>
      <c r="O101" s="22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</row>
    <row r="102" spans="1:40" s="2" customFormat="1" ht="16.5">
      <c r="A102" s="12" t="s">
        <v>123</v>
      </c>
      <c r="B102" s="16">
        <v>2675</v>
      </c>
      <c r="C102" s="16">
        <v>1025</v>
      </c>
      <c r="D102" s="24">
        <v>2575</v>
      </c>
      <c r="E102" s="16">
        <v>2401</v>
      </c>
      <c r="F102" s="16">
        <v>3097</v>
      </c>
      <c r="G102" s="16">
        <v>2494</v>
      </c>
      <c r="H102" s="18">
        <v>1904</v>
      </c>
      <c r="I102" s="16">
        <v>1819</v>
      </c>
      <c r="J102" s="16">
        <v>2182</v>
      </c>
      <c r="K102" s="18">
        <v>3358</v>
      </c>
      <c r="L102" s="18">
        <v>5431</v>
      </c>
      <c r="M102" s="18">
        <v>5749</v>
      </c>
      <c r="N102" s="18">
        <f>SUM(B102:M102)</f>
        <v>34710</v>
      </c>
      <c r="O102" s="22">
        <f t="shared" si="3"/>
        <v>2892.5</v>
      </c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</row>
    <row r="103" spans="1:40" s="2" customFormat="1" ht="16.5">
      <c r="A103" s="12" t="s">
        <v>124</v>
      </c>
      <c r="B103" s="16">
        <v>44232</v>
      </c>
      <c r="C103" s="16">
        <v>5590</v>
      </c>
      <c r="D103" s="24">
        <v>13957</v>
      </c>
      <c r="E103" s="16">
        <v>13832</v>
      </c>
      <c r="F103" s="16">
        <v>17076</v>
      </c>
      <c r="G103" s="16">
        <v>14236</v>
      </c>
      <c r="H103" s="18">
        <v>15015</v>
      </c>
      <c r="I103" s="16">
        <v>10424</v>
      </c>
      <c r="J103" s="16">
        <v>10414</v>
      </c>
      <c r="K103" s="18">
        <v>17119</v>
      </c>
      <c r="L103" s="18">
        <v>23047</v>
      </c>
      <c r="M103" s="18">
        <v>31722</v>
      </c>
      <c r="N103" s="18">
        <f>SUM(B103:M103)</f>
        <v>216664</v>
      </c>
      <c r="O103" s="22">
        <f t="shared" si="3"/>
        <v>18055.333333333332</v>
      </c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</row>
    <row r="104" spans="1:40" s="2" customFormat="1" ht="16.5">
      <c r="A104" s="2" t="s">
        <v>125</v>
      </c>
      <c r="B104" s="18">
        <v>12129</v>
      </c>
      <c r="C104" s="18">
        <v>2776</v>
      </c>
      <c r="D104" s="18">
        <v>6108</v>
      </c>
      <c r="E104" s="16">
        <v>6038</v>
      </c>
      <c r="F104" s="16">
        <v>8996</v>
      </c>
      <c r="G104" s="22">
        <v>8867</v>
      </c>
      <c r="H104" s="18">
        <v>8626</v>
      </c>
      <c r="I104" s="22">
        <v>5798</v>
      </c>
      <c r="J104" s="22">
        <v>5684</v>
      </c>
      <c r="K104" s="64">
        <v>9212</v>
      </c>
      <c r="L104" s="22">
        <v>12230</v>
      </c>
      <c r="M104" s="22">
        <v>13845</v>
      </c>
      <c r="N104" s="18">
        <f>SUM(B104:M104)</f>
        <v>100309</v>
      </c>
      <c r="O104" s="22">
        <f t="shared" si="3"/>
        <v>8359.083333333334</v>
      </c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</row>
    <row r="105" spans="1:40" s="92" customFormat="1" ht="15.75">
      <c r="A105" s="117" t="s">
        <v>126</v>
      </c>
      <c r="B105" s="37">
        <v>3086</v>
      </c>
      <c r="C105" s="37">
        <v>1929</v>
      </c>
      <c r="D105" s="37">
        <v>2668</v>
      </c>
      <c r="E105" s="38">
        <v>2199</v>
      </c>
      <c r="F105" s="38">
        <v>2240</v>
      </c>
      <c r="G105" s="65">
        <v>1851</v>
      </c>
      <c r="H105" s="37">
        <v>2154</v>
      </c>
      <c r="I105" s="65">
        <v>1730</v>
      </c>
      <c r="J105" s="65">
        <v>2186</v>
      </c>
      <c r="K105" s="65">
        <v>2529</v>
      </c>
      <c r="L105" s="65">
        <v>2254</v>
      </c>
      <c r="M105" s="65">
        <v>2174</v>
      </c>
      <c r="N105" s="65">
        <f>SUM(B105:M105)</f>
        <v>27000</v>
      </c>
      <c r="O105" s="65">
        <f t="shared" si="3"/>
        <v>2250</v>
      </c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</row>
    <row r="106" spans="1:40" s="2" customFormat="1" ht="23.25" customHeight="1">
      <c r="A106" s="31" t="s">
        <v>127</v>
      </c>
      <c r="B106" s="18"/>
      <c r="C106" s="18"/>
      <c r="D106" s="18"/>
      <c r="E106" s="16"/>
      <c r="F106" s="16"/>
      <c r="G106" s="22"/>
      <c r="H106" s="18"/>
      <c r="I106" s="22"/>
      <c r="J106" s="22"/>
      <c r="K106" s="22"/>
      <c r="L106" s="22"/>
      <c r="M106" s="22"/>
      <c r="N106" s="22"/>
      <c r="O106" s="22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</row>
    <row r="107" spans="1:40" s="2" customFormat="1" ht="15.75">
      <c r="A107" s="2" t="s">
        <v>128</v>
      </c>
      <c r="B107" s="66">
        <v>841</v>
      </c>
      <c r="C107" s="66">
        <v>153</v>
      </c>
      <c r="D107" s="18">
        <v>302</v>
      </c>
      <c r="E107" s="16">
        <v>628</v>
      </c>
      <c r="F107" s="16">
        <v>448</v>
      </c>
      <c r="G107" s="22">
        <v>897</v>
      </c>
      <c r="H107" s="18">
        <v>285</v>
      </c>
      <c r="I107" s="22">
        <v>336</v>
      </c>
      <c r="J107" s="22">
        <v>250</v>
      </c>
      <c r="K107" s="22">
        <v>205</v>
      </c>
      <c r="L107" s="22">
        <v>594</v>
      </c>
      <c r="M107" s="22">
        <v>510</v>
      </c>
      <c r="N107" s="22">
        <f>SUM(B107:M107)</f>
        <v>5449</v>
      </c>
      <c r="O107" s="22">
        <f t="shared" si="3"/>
        <v>454.0833333333333</v>
      </c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</row>
    <row r="108" spans="1:40" s="27" customFormat="1" ht="15.75">
      <c r="A108" s="27" t="s">
        <v>129</v>
      </c>
      <c r="B108" s="59">
        <v>166</v>
      </c>
      <c r="C108" s="59">
        <v>92</v>
      </c>
      <c r="D108" s="59">
        <v>115</v>
      </c>
      <c r="E108" s="29">
        <v>181</v>
      </c>
      <c r="F108" s="29">
        <v>224</v>
      </c>
      <c r="G108" s="30">
        <v>134</v>
      </c>
      <c r="H108" s="59">
        <v>56</v>
      </c>
      <c r="I108" s="30">
        <v>49</v>
      </c>
      <c r="J108" s="30">
        <v>74</v>
      </c>
      <c r="K108" s="30">
        <v>158</v>
      </c>
      <c r="L108" s="30">
        <v>201</v>
      </c>
      <c r="M108" s="30">
        <v>167</v>
      </c>
      <c r="N108" s="30">
        <f>SUM(B108:M108)</f>
        <v>1617</v>
      </c>
      <c r="O108" s="30">
        <f t="shared" si="3"/>
        <v>134.75</v>
      </c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</row>
    <row r="109" spans="1:40" s="27" customFormat="1" ht="21.75" customHeight="1">
      <c r="A109" s="35" t="s">
        <v>178</v>
      </c>
      <c r="B109" s="21"/>
      <c r="C109" s="21"/>
      <c r="D109" s="16"/>
      <c r="E109" s="16"/>
      <c r="F109" s="16"/>
      <c r="G109" s="16"/>
      <c r="H109" s="16"/>
      <c r="I109" s="16"/>
      <c r="J109" s="16"/>
      <c r="K109" s="18"/>
      <c r="L109" s="18"/>
      <c r="M109" s="18"/>
      <c r="N109" s="18"/>
      <c r="O109" s="2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</row>
    <row r="110" spans="1:40" s="27" customFormat="1" ht="16.5">
      <c r="A110" s="12" t="s">
        <v>123</v>
      </c>
      <c r="B110" s="16">
        <v>678</v>
      </c>
      <c r="C110" s="16">
        <v>161</v>
      </c>
      <c r="D110" s="24">
        <v>20</v>
      </c>
      <c r="E110" s="16">
        <v>78</v>
      </c>
      <c r="F110" s="16">
        <v>307</v>
      </c>
      <c r="G110" s="16">
        <v>453</v>
      </c>
      <c r="H110" s="18">
        <v>209</v>
      </c>
      <c r="I110" s="16">
        <v>389</v>
      </c>
      <c r="J110" s="16">
        <v>608</v>
      </c>
      <c r="K110" s="18">
        <v>585</v>
      </c>
      <c r="L110" s="18">
        <v>528</v>
      </c>
      <c r="M110" s="109">
        <v>1038</v>
      </c>
      <c r="N110" s="18">
        <f>SUM(B110:M110)</f>
        <v>5054</v>
      </c>
      <c r="O110" s="22">
        <f t="shared" si="3"/>
        <v>421.1666666666667</v>
      </c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</row>
    <row r="111" spans="1:40" s="27" customFormat="1" ht="27" customHeight="1">
      <c r="A111" s="35" t="s">
        <v>186</v>
      </c>
      <c r="B111" s="21"/>
      <c r="C111" s="21"/>
      <c r="D111" s="16"/>
      <c r="E111" s="16"/>
      <c r="F111" s="16"/>
      <c r="G111" s="16"/>
      <c r="H111" s="16"/>
      <c r="I111" s="16"/>
      <c r="J111" s="16"/>
      <c r="K111" s="18"/>
      <c r="L111" s="18"/>
      <c r="M111" s="18"/>
      <c r="N111" s="18"/>
      <c r="O111" s="2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</row>
    <row r="112" spans="1:40" s="27" customFormat="1" ht="16.5">
      <c r="A112" s="107" t="s">
        <v>179</v>
      </c>
      <c r="B112" s="16">
        <v>1131</v>
      </c>
      <c r="C112" s="16">
        <v>214</v>
      </c>
      <c r="D112" s="24">
        <v>616</v>
      </c>
      <c r="E112" s="16">
        <v>638</v>
      </c>
      <c r="F112" s="16">
        <v>594</v>
      </c>
      <c r="G112" s="16">
        <v>547</v>
      </c>
      <c r="H112" s="18">
        <v>635</v>
      </c>
      <c r="I112" s="16">
        <v>338</v>
      </c>
      <c r="J112" s="16">
        <v>518</v>
      </c>
      <c r="K112" s="18">
        <v>1699</v>
      </c>
      <c r="L112" s="18">
        <v>1051</v>
      </c>
      <c r="M112" s="18">
        <v>1408</v>
      </c>
      <c r="N112" s="18">
        <f>SUM(B112:M112)</f>
        <v>9389</v>
      </c>
      <c r="O112" s="22">
        <f t="shared" si="3"/>
        <v>782.4166666666666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</row>
    <row r="113" spans="1:40" s="27" customFormat="1" ht="16.5">
      <c r="A113" s="107" t="s">
        <v>180</v>
      </c>
      <c r="B113" s="16">
        <v>3436</v>
      </c>
      <c r="C113" s="16">
        <v>857</v>
      </c>
      <c r="D113" s="24">
        <v>1801</v>
      </c>
      <c r="E113" s="16">
        <v>1904</v>
      </c>
      <c r="F113" s="16">
        <v>1758</v>
      </c>
      <c r="G113" s="16">
        <v>1566</v>
      </c>
      <c r="H113" s="18">
        <v>1683</v>
      </c>
      <c r="I113" s="16">
        <v>1050</v>
      </c>
      <c r="J113" s="16">
        <v>1337</v>
      </c>
      <c r="K113" s="18">
        <v>4879</v>
      </c>
      <c r="L113" s="18">
        <v>3193</v>
      </c>
      <c r="M113" s="18">
        <v>4435</v>
      </c>
      <c r="N113" s="18">
        <f>SUM(B113:M113)</f>
        <v>27899</v>
      </c>
      <c r="O113" s="22">
        <f t="shared" si="3"/>
        <v>2324.9166666666665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</row>
    <row r="114" spans="1:40" s="27" customFormat="1" ht="16.5">
      <c r="A114" s="40" t="s">
        <v>181</v>
      </c>
      <c r="B114" s="18">
        <v>15777</v>
      </c>
      <c r="C114" s="18">
        <v>3353</v>
      </c>
      <c r="D114" s="18">
        <v>8204</v>
      </c>
      <c r="E114" s="16">
        <v>8889</v>
      </c>
      <c r="F114" s="16">
        <v>7990</v>
      </c>
      <c r="G114" s="22">
        <v>7446</v>
      </c>
      <c r="H114" s="18">
        <v>7985</v>
      </c>
      <c r="I114" s="22">
        <v>4757</v>
      </c>
      <c r="J114" s="22">
        <v>6371</v>
      </c>
      <c r="K114" s="64">
        <v>21711</v>
      </c>
      <c r="L114" s="22">
        <v>13944</v>
      </c>
      <c r="M114" s="22">
        <v>19183</v>
      </c>
      <c r="N114" s="18">
        <f>SUM(B114:M114)</f>
        <v>125610</v>
      </c>
      <c r="O114" s="22">
        <f t="shared" si="3"/>
        <v>10467.5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</row>
    <row r="115" spans="1:40" s="2" customFormat="1" ht="15.75">
      <c r="A115" s="91"/>
      <c r="B115" s="67"/>
      <c r="C115" s="67"/>
      <c r="D115" s="67"/>
      <c r="E115" s="67"/>
      <c r="F115" s="67"/>
      <c r="G115" s="67"/>
      <c r="H115" s="67"/>
      <c r="I115" s="67" t="s">
        <v>130</v>
      </c>
      <c r="J115" s="67" t="s">
        <v>130</v>
      </c>
      <c r="K115" s="67" t="s">
        <v>130</v>
      </c>
      <c r="L115" s="67" t="s">
        <v>130</v>
      </c>
      <c r="M115" s="67" t="s">
        <v>130</v>
      </c>
      <c r="N115" s="67"/>
      <c r="O115" s="93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</row>
    <row r="116" spans="1:15" s="75" customFormat="1" ht="20.25" thickBot="1">
      <c r="A116" s="11" t="s">
        <v>131</v>
      </c>
      <c r="B116" s="94"/>
      <c r="C116" s="94"/>
      <c r="D116" s="94"/>
      <c r="E116" s="94"/>
      <c r="F116" s="94"/>
      <c r="G116" s="94"/>
      <c r="H116" s="94"/>
      <c r="I116" s="68"/>
      <c r="J116" s="68"/>
      <c r="K116" s="69"/>
      <c r="L116" s="69"/>
      <c r="M116" s="70"/>
      <c r="N116" s="93"/>
      <c r="O116" s="95"/>
    </row>
    <row r="117" spans="1:40" s="96" customFormat="1" ht="20.25" thickBot="1" thickTop="1">
      <c r="A117" s="127" t="s">
        <v>132</v>
      </c>
      <c r="B117" s="129" t="s">
        <v>133</v>
      </c>
      <c r="C117" s="129" t="s">
        <v>134</v>
      </c>
      <c r="D117" s="129" t="s">
        <v>135</v>
      </c>
      <c r="E117" s="129" t="s">
        <v>136</v>
      </c>
      <c r="F117" s="129" t="s">
        <v>137</v>
      </c>
      <c r="G117" s="129" t="s">
        <v>138</v>
      </c>
      <c r="H117" s="129" t="s">
        <v>139</v>
      </c>
      <c r="I117" s="129" t="s">
        <v>140</v>
      </c>
      <c r="J117" s="129" t="s">
        <v>141</v>
      </c>
      <c r="K117" s="129" t="s">
        <v>142</v>
      </c>
      <c r="L117" s="125" t="s">
        <v>143</v>
      </c>
      <c r="M117" s="125" t="s">
        <v>144</v>
      </c>
      <c r="N117" s="125" t="s">
        <v>145</v>
      </c>
      <c r="O117" s="119" t="s">
        <v>146</v>
      </c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</row>
    <row r="118" spans="1:40" s="98" customFormat="1" ht="17.25" customHeight="1" thickTop="1">
      <c r="A118" s="128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0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</row>
    <row r="119" spans="1:40" s="84" customFormat="1" ht="16.5" customHeight="1">
      <c r="A119" s="39" t="s">
        <v>147</v>
      </c>
      <c r="B119" s="55"/>
      <c r="C119" s="55"/>
      <c r="D119" s="55"/>
      <c r="E119" s="55"/>
      <c r="F119" s="55"/>
      <c r="G119" s="22"/>
      <c r="H119" s="16"/>
      <c r="I119" s="16"/>
      <c r="J119" s="16"/>
      <c r="K119" s="18"/>
      <c r="L119" s="23"/>
      <c r="M119" s="18"/>
      <c r="N119" s="55"/>
      <c r="O119" s="18"/>
      <c r="P119" s="8"/>
      <c r="Q119" s="8"/>
      <c r="R119" s="8"/>
      <c r="S119" s="8"/>
      <c r="T119" s="8"/>
      <c r="U119" s="99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</row>
    <row r="120" spans="1:40" s="2" customFormat="1" ht="15.75">
      <c r="A120" s="100" t="s">
        <v>12</v>
      </c>
      <c r="B120" s="16">
        <v>26</v>
      </c>
      <c r="C120" s="16">
        <v>5</v>
      </c>
      <c r="D120" s="16">
        <v>21</v>
      </c>
      <c r="E120" s="16">
        <v>131</v>
      </c>
      <c r="F120" s="16">
        <v>16</v>
      </c>
      <c r="G120" s="16">
        <v>18</v>
      </c>
      <c r="H120" s="16">
        <v>6</v>
      </c>
      <c r="I120" s="16">
        <v>1</v>
      </c>
      <c r="J120" s="16">
        <v>9</v>
      </c>
      <c r="K120" s="16">
        <v>22</v>
      </c>
      <c r="L120" s="23">
        <v>20</v>
      </c>
      <c r="M120" s="53">
        <v>13</v>
      </c>
      <c r="N120" s="16">
        <f>SUM(B120:M120)</f>
        <v>288</v>
      </c>
      <c r="O120" s="22">
        <f>N120/12</f>
        <v>24</v>
      </c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</row>
    <row r="121" spans="1:40" s="2" customFormat="1" ht="15.75">
      <c r="A121" s="100" t="s">
        <v>21</v>
      </c>
      <c r="B121" s="16">
        <v>28</v>
      </c>
      <c r="C121" s="16">
        <v>8</v>
      </c>
      <c r="D121" s="16">
        <v>15</v>
      </c>
      <c r="E121" s="16">
        <v>119</v>
      </c>
      <c r="F121" s="16">
        <v>14</v>
      </c>
      <c r="G121" s="16">
        <v>17</v>
      </c>
      <c r="H121" s="16">
        <v>7</v>
      </c>
      <c r="I121" s="16">
        <v>1</v>
      </c>
      <c r="J121" s="16">
        <v>9</v>
      </c>
      <c r="K121" s="18">
        <v>20</v>
      </c>
      <c r="L121" s="23">
        <v>24</v>
      </c>
      <c r="M121" s="16">
        <v>12</v>
      </c>
      <c r="N121" s="16">
        <f>SUM(B121:M121)</f>
        <v>274</v>
      </c>
      <c r="O121" s="22">
        <f aca="true" t="shared" si="4" ref="O121:O133">N121/12</f>
        <v>22.833333333333332</v>
      </c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</row>
    <row r="122" spans="1:40" s="27" customFormat="1" ht="15.75">
      <c r="A122" s="101" t="s">
        <v>22</v>
      </c>
      <c r="B122" s="29">
        <v>123</v>
      </c>
      <c r="C122" s="29">
        <v>69</v>
      </c>
      <c r="D122" s="29">
        <v>250</v>
      </c>
      <c r="E122" s="29">
        <v>250</v>
      </c>
      <c r="F122" s="29">
        <v>267</v>
      </c>
      <c r="G122" s="29">
        <v>163</v>
      </c>
      <c r="H122" s="29">
        <v>103</v>
      </c>
      <c r="I122" s="29">
        <v>137</v>
      </c>
      <c r="J122" s="29">
        <v>233</v>
      </c>
      <c r="K122" s="59">
        <v>283</v>
      </c>
      <c r="L122" s="60">
        <v>351</v>
      </c>
      <c r="M122" s="59">
        <v>383</v>
      </c>
      <c r="N122" s="29">
        <f>SUM(B122:M122)</f>
        <v>2612</v>
      </c>
      <c r="O122" s="30">
        <f t="shared" si="4"/>
        <v>217.66666666666666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</row>
    <row r="123" spans="1:40" s="2" customFormat="1" ht="15.75">
      <c r="A123" s="39" t="s">
        <v>24</v>
      </c>
      <c r="B123" s="22"/>
      <c r="C123" s="22"/>
      <c r="D123" s="22"/>
      <c r="E123" s="22"/>
      <c r="F123" s="22"/>
      <c r="G123" s="22"/>
      <c r="H123" s="16"/>
      <c r="I123" s="16"/>
      <c r="J123" s="16"/>
      <c r="K123" s="18"/>
      <c r="L123" s="23"/>
      <c r="M123" s="18"/>
      <c r="N123" s="16"/>
      <c r="O123" s="22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</row>
    <row r="124" spans="1:40" s="2" customFormat="1" ht="15.75">
      <c r="A124" s="83" t="s">
        <v>12</v>
      </c>
      <c r="B124" s="22">
        <v>103</v>
      </c>
      <c r="C124" s="16">
        <v>71</v>
      </c>
      <c r="D124" s="16">
        <v>144</v>
      </c>
      <c r="E124" s="16">
        <v>147</v>
      </c>
      <c r="F124" s="16">
        <v>128</v>
      </c>
      <c r="G124" s="16">
        <v>120</v>
      </c>
      <c r="H124" s="16">
        <v>137</v>
      </c>
      <c r="I124" s="16">
        <v>64</v>
      </c>
      <c r="J124" s="16">
        <v>129</v>
      </c>
      <c r="K124" s="18">
        <v>123</v>
      </c>
      <c r="L124" s="23">
        <v>137</v>
      </c>
      <c r="M124" s="18">
        <v>110</v>
      </c>
      <c r="N124" s="16">
        <f>SUM(B124:M124)</f>
        <v>1413</v>
      </c>
      <c r="O124" s="22">
        <f t="shared" si="4"/>
        <v>117.75</v>
      </c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</row>
    <row r="125" spans="1:40" s="2" customFormat="1" ht="15.75">
      <c r="A125" s="100" t="s">
        <v>15</v>
      </c>
      <c r="B125" s="16">
        <v>99</v>
      </c>
      <c r="C125" s="16">
        <v>75</v>
      </c>
      <c r="D125" s="16">
        <v>165</v>
      </c>
      <c r="E125" s="16">
        <v>174</v>
      </c>
      <c r="F125" s="16">
        <v>166</v>
      </c>
      <c r="G125" s="16">
        <v>185</v>
      </c>
      <c r="H125" s="16">
        <v>173</v>
      </c>
      <c r="I125" s="16">
        <v>81</v>
      </c>
      <c r="J125" s="16">
        <v>131</v>
      </c>
      <c r="K125" s="18">
        <v>234</v>
      </c>
      <c r="L125" s="23">
        <v>168</v>
      </c>
      <c r="M125" s="18">
        <v>205</v>
      </c>
      <c r="N125" s="16">
        <f>SUM(B125:M125)</f>
        <v>1856</v>
      </c>
      <c r="O125" s="22">
        <f t="shared" si="4"/>
        <v>154.66666666666666</v>
      </c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</row>
    <row r="126" spans="1:40" s="27" customFormat="1" ht="15.75">
      <c r="A126" s="101" t="s">
        <v>16</v>
      </c>
      <c r="B126" s="29">
        <v>85</v>
      </c>
      <c r="C126" s="29">
        <v>69</v>
      </c>
      <c r="D126" s="29">
        <v>97</v>
      </c>
      <c r="E126" s="29">
        <v>86</v>
      </c>
      <c r="F126" s="29">
        <v>80</v>
      </c>
      <c r="G126" s="29">
        <v>89</v>
      </c>
      <c r="H126" s="29">
        <v>86</v>
      </c>
      <c r="I126" s="29">
        <v>73</v>
      </c>
      <c r="J126" s="29">
        <v>97</v>
      </c>
      <c r="K126" s="59">
        <v>104</v>
      </c>
      <c r="L126" s="60">
        <v>94</v>
      </c>
      <c r="M126" s="59">
        <v>95</v>
      </c>
      <c r="N126" s="29">
        <f>SUM(B126:M126)</f>
        <v>1055</v>
      </c>
      <c r="O126" s="30">
        <f t="shared" si="4"/>
        <v>87.91666666666667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</row>
    <row r="127" spans="1:40" s="2" customFormat="1" ht="15.75">
      <c r="A127" s="118" t="s">
        <v>25</v>
      </c>
      <c r="B127" s="22"/>
      <c r="C127" s="22"/>
      <c r="D127" s="22"/>
      <c r="E127" s="22"/>
      <c r="F127" s="22"/>
      <c r="G127" s="22"/>
      <c r="H127" s="16"/>
      <c r="I127" s="16"/>
      <c r="J127" s="16"/>
      <c r="K127" s="71"/>
      <c r="L127" s="23"/>
      <c r="M127" s="18"/>
      <c r="N127" s="16"/>
      <c r="O127" s="22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</row>
    <row r="128" spans="1:40" s="2" customFormat="1" ht="15.75">
      <c r="A128" s="2" t="s">
        <v>17</v>
      </c>
      <c r="B128" s="56">
        <v>1645</v>
      </c>
      <c r="C128" s="56">
        <v>335</v>
      </c>
      <c r="D128" s="56">
        <v>1715</v>
      </c>
      <c r="E128" s="16">
        <v>888</v>
      </c>
      <c r="F128" s="16">
        <v>1568</v>
      </c>
      <c r="G128" s="16">
        <v>994</v>
      </c>
      <c r="H128" s="16">
        <v>1706</v>
      </c>
      <c r="I128" s="16">
        <v>6372</v>
      </c>
      <c r="J128" s="16">
        <v>1415</v>
      </c>
      <c r="K128" s="16">
        <v>2423</v>
      </c>
      <c r="L128" s="22">
        <v>869</v>
      </c>
      <c r="M128" s="18">
        <v>1342</v>
      </c>
      <c r="N128" s="16">
        <f>SUM(B128:M128)</f>
        <v>21272</v>
      </c>
      <c r="O128" s="22">
        <f t="shared" si="4"/>
        <v>1772.6666666666667</v>
      </c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</row>
    <row r="129" spans="1:40" s="27" customFormat="1" ht="15.75">
      <c r="A129" s="113" t="s">
        <v>20</v>
      </c>
      <c r="B129" s="29">
        <v>160</v>
      </c>
      <c r="C129" s="29">
        <v>88</v>
      </c>
      <c r="D129" s="29">
        <v>104</v>
      </c>
      <c r="E129" s="29">
        <v>105</v>
      </c>
      <c r="F129" s="29">
        <v>104</v>
      </c>
      <c r="G129" s="29">
        <v>139</v>
      </c>
      <c r="H129" s="29">
        <v>128</v>
      </c>
      <c r="I129" s="29">
        <v>103</v>
      </c>
      <c r="J129" s="29">
        <v>104</v>
      </c>
      <c r="K129" s="29">
        <v>112</v>
      </c>
      <c r="L129" s="60">
        <v>102</v>
      </c>
      <c r="M129" s="59">
        <v>123</v>
      </c>
      <c r="N129" s="29">
        <f>SUM(B129:M129)</f>
        <v>1372</v>
      </c>
      <c r="O129" s="30">
        <f t="shared" si="4"/>
        <v>114.33333333333333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</row>
    <row r="130" spans="1:40" s="2" customFormat="1" ht="15.75">
      <c r="A130" s="39" t="s">
        <v>18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23"/>
      <c r="M130" s="18"/>
      <c r="N130" s="16"/>
      <c r="O130" s="22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</row>
    <row r="131" spans="1:40" s="2" customFormat="1" ht="15.75">
      <c r="A131" s="83" t="s">
        <v>12</v>
      </c>
      <c r="B131" s="16">
        <v>239</v>
      </c>
      <c r="C131" s="16">
        <v>149</v>
      </c>
      <c r="D131" s="16">
        <v>264</v>
      </c>
      <c r="E131" s="18">
        <v>238</v>
      </c>
      <c r="F131" s="16">
        <v>190</v>
      </c>
      <c r="G131" s="16">
        <v>149</v>
      </c>
      <c r="H131" s="16">
        <v>158</v>
      </c>
      <c r="I131" s="16">
        <v>181</v>
      </c>
      <c r="J131" s="16">
        <v>209</v>
      </c>
      <c r="K131" s="16">
        <v>353</v>
      </c>
      <c r="L131" s="23">
        <v>422</v>
      </c>
      <c r="M131" s="18">
        <v>427</v>
      </c>
      <c r="N131" s="16">
        <f>SUM(B131:M131)</f>
        <v>2979</v>
      </c>
      <c r="O131" s="22">
        <f t="shared" si="4"/>
        <v>248.25</v>
      </c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</row>
    <row r="132" spans="1:40" s="2" customFormat="1" ht="15.75">
      <c r="A132" s="83" t="s">
        <v>13</v>
      </c>
      <c r="B132" s="16">
        <v>708</v>
      </c>
      <c r="C132" s="16">
        <v>503</v>
      </c>
      <c r="D132" s="16">
        <v>860</v>
      </c>
      <c r="E132" s="16">
        <v>701</v>
      </c>
      <c r="F132" s="16">
        <v>687</v>
      </c>
      <c r="G132" s="16">
        <v>441</v>
      </c>
      <c r="H132" s="16">
        <v>455</v>
      </c>
      <c r="I132" s="16">
        <v>619</v>
      </c>
      <c r="J132" s="16">
        <v>696</v>
      </c>
      <c r="K132" s="16">
        <v>1022</v>
      </c>
      <c r="L132" s="23">
        <v>1054</v>
      </c>
      <c r="M132" s="18">
        <v>1258</v>
      </c>
      <c r="N132" s="16">
        <f>SUM(B132:M132)</f>
        <v>9004</v>
      </c>
      <c r="O132" s="22">
        <f t="shared" si="4"/>
        <v>750.3333333333334</v>
      </c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</row>
    <row r="133" spans="1:40" s="2" customFormat="1" ht="15.75">
      <c r="A133" s="2" t="s">
        <v>14</v>
      </c>
      <c r="B133" s="16">
        <v>919</v>
      </c>
      <c r="C133" s="16">
        <v>277</v>
      </c>
      <c r="D133" s="16">
        <v>499</v>
      </c>
      <c r="E133" s="16">
        <v>277</v>
      </c>
      <c r="F133" s="16">
        <v>302</v>
      </c>
      <c r="G133" s="16">
        <v>224</v>
      </c>
      <c r="H133" s="22">
        <v>199</v>
      </c>
      <c r="I133" s="22">
        <v>269</v>
      </c>
      <c r="J133" s="22">
        <v>197</v>
      </c>
      <c r="K133" s="22">
        <v>370</v>
      </c>
      <c r="L133" s="22">
        <v>393</v>
      </c>
      <c r="M133" s="22">
        <v>494</v>
      </c>
      <c r="N133" s="16">
        <f>SUM(B133:M133)</f>
        <v>4420</v>
      </c>
      <c r="O133" s="22">
        <f t="shared" si="4"/>
        <v>368.3333333333333</v>
      </c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</row>
    <row r="134" spans="1:40" s="27" customFormat="1" ht="16.5">
      <c r="A134" s="27" t="s">
        <v>185</v>
      </c>
      <c r="B134" s="29">
        <v>107</v>
      </c>
      <c r="C134" s="29">
        <v>90</v>
      </c>
      <c r="D134" s="29">
        <v>131</v>
      </c>
      <c r="E134" s="29">
        <v>109</v>
      </c>
      <c r="F134" s="29">
        <v>123</v>
      </c>
      <c r="G134" s="29">
        <v>131</v>
      </c>
      <c r="H134" s="29">
        <v>131</v>
      </c>
      <c r="I134" s="29">
        <v>136</v>
      </c>
      <c r="J134" s="29">
        <v>138</v>
      </c>
      <c r="K134" s="29">
        <v>194</v>
      </c>
      <c r="L134" s="29">
        <v>194</v>
      </c>
      <c r="M134" s="108" t="s">
        <v>182</v>
      </c>
      <c r="N134" s="30">
        <f>SUM(B134:M134)</f>
        <v>1484</v>
      </c>
      <c r="O134" s="30">
        <f>N134/11</f>
        <v>134.9090909090909</v>
      </c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</row>
    <row r="135" spans="2:15" s="32" customFormat="1" ht="15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4"/>
      <c r="O135" s="34"/>
    </row>
    <row r="136" spans="1:15" s="75" customFormat="1" ht="20.25" thickBot="1">
      <c r="A136" s="11" t="s">
        <v>148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102"/>
      <c r="O136" s="95"/>
    </row>
    <row r="137" spans="1:40" s="96" customFormat="1" ht="20.25" thickBot="1" thickTop="1">
      <c r="A137" s="127" t="s">
        <v>149</v>
      </c>
      <c r="B137" s="129" t="s">
        <v>0</v>
      </c>
      <c r="C137" s="129" t="s">
        <v>1</v>
      </c>
      <c r="D137" s="129" t="s">
        <v>2</v>
      </c>
      <c r="E137" s="129" t="s">
        <v>3</v>
      </c>
      <c r="F137" s="129" t="s">
        <v>4</v>
      </c>
      <c r="G137" s="129" t="s">
        <v>5</v>
      </c>
      <c r="H137" s="129" t="s">
        <v>6</v>
      </c>
      <c r="I137" s="129" t="s">
        <v>7</v>
      </c>
      <c r="J137" s="129" t="s">
        <v>8</v>
      </c>
      <c r="K137" s="129" t="s">
        <v>9</v>
      </c>
      <c r="L137" s="125" t="s">
        <v>10</v>
      </c>
      <c r="M137" s="125" t="s">
        <v>11</v>
      </c>
      <c r="N137" s="125" t="s">
        <v>150</v>
      </c>
      <c r="O137" s="119" t="s">
        <v>23</v>
      </c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</row>
    <row r="138" spans="1:40" s="78" customFormat="1" ht="17.25" customHeight="1" thickTop="1">
      <c r="A138" s="128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0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</row>
    <row r="139" spans="1:40" s="105" customFormat="1" ht="17.25" customHeight="1">
      <c r="A139" s="39" t="s">
        <v>151</v>
      </c>
      <c r="B139" s="103"/>
      <c r="C139" s="103"/>
      <c r="D139" s="80"/>
      <c r="E139" s="80"/>
      <c r="F139" s="80"/>
      <c r="G139" s="80"/>
      <c r="H139" s="80"/>
      <c r="I139" s="80"/>
      <c r="J139" s="80"/>
      <c r="K139" s="80"/>
      <c r="L139" s="104"/>
      <c r="M139" s="103"/>
      <c r="N139" s="80"/>
      <c r="O139" s="97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</row>
    <row r="140" spans="1:40" s="105" customFormat="1" ht="17.25" customHeight="1">
      <c r="A140" s="13" t="s">
        <v>13</v>
      </c>
      <c r="B140" s="22">
        <v>162</v>
      </c>
      <c r="C140" s="22">
        <v>187</v>
      </c>
      <c r="D140" s="22">
        <v>157</v>
      </c>
      <c r="E140" s="74">
        <v>165</v>
      </c>
      <c r="F140" s="74">
        <v>190</v>
      </c>
      <c r="G140" s="74">
        <v>639</v>
      </c>
      <c r="H140" s="74">
        <v>303</v>
      </c>
      <c r="I140" s="74">
        <v>153</v>
      </c>
      <c r="J140" s="74">
        <v>292</v>
      </c>
      <c r="K140" s="74">
        <v>461</v>
      </c>
      <c r="L140" s="74">
        <v>491</v>
      </c>
      <c r="M140" s="74">
        <v>826</v>
      </c>
      <c r="N140" s="16">
        <f>SUM(B140:M140)</f>
        <v>4026</v>
      </c>
      <c r="O140" s="22">
        <f>N140/12</f>
        <v>335.5</v>
      </c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</row>
    <row r="141" spans="1:40" s="105" customFormat="1" ht="17.25" customHeight="1">
      <c r="A141" s="13" t="s">
        <v>28</v>
      </c>
      <c r="B141" s="20">
        <v>13</v>
      </c>
      <c r="C141" s="20">
        <v>31</v>
      </c>
      <c r="D141" s="22">
        <v>8</v>
      </c>
      <c r="E141" s="72">
        <v>2</v>
      </c>
      <c r="F141" s="72">
        <v>30</v>
      </c>
      <c r="G141" s="72">
        <v>9</v>
      </c>
      <c r="H141" s="72">
        <v>9</v>
      </c>
      <c r="I141" s="72">
        <v>4</v>
      </c>
      <c r="J141" s="72">
        <v>11</v>
      </c>
      <c r="K141" s="72">
        <v>12</v>
      </c>
      <c r="L141" s="73">
        <v>23</v>
      </c>
      <c r="M141" s="74">
        <v>23</v>
      </c>
      <c r="N141" s="16">
        <f>SUM(B141:M141)</f>
        <v>175</v>
      </c>
      <c r="O141" s="22">
        <f>N141/12</f>
        <v>14.583333333333334</v>
      </c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</row>
    <row r="142" spans="1:40" s="19" customFormat="1" ht="16.5">
      <c r="A142" s="39" t="s">
        <v>32</v>
      </c>
      <c r="B142" s="20"/>
      <c r="C142" s="20"/>
      <c r="D142" s="22"/>
      <c r="E142" s="22"/>
      <c r="F142" s="22"/>
      <c r="G142" s="22"/>
      <c r="H142" s="22"/>
      <c r="I142" s="16"/>
      <c r="J142" s="16"/>
      <c r="K142" s="16"/>
      <c r="L142" s="16"/>
      <c r="M142" s="16"/>
      <c r="N142" s="16"/>
      <c r="O142" s="22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</row>
    <row r="143" spans="1:40" s="19" customFormat="1" ht="16.5">
      <c r="A143" s="13" t="s">
        <v>26</v>
      </c>
      <c r="B143" s="20">
        <v>1905</v>
      </c>
      <c r="C143" s="20">
        <v>760</v>
      </c>
      <c r="D143" s="22">
        <v>1882</v>
      </c>
      <c r="E143" s="22">
        <v>1903</v>
      </c>
      <c r="F143" s="22">
        <v>2244</v>
      </c>
      <c r="G143" s="22">
        <v>1848</v>
      </c>
      <c r="H143" s="22">
        <v>1783</v>
      </c>
      <c r="I143" s="16">
        <v>1201</v>
      </c>
      <c r="J143" s="16">
        <v>1427</v>
      </c>
      <c r="K143" s="16">
        <v>3285</v>
      </c>
      <c r="L143" s="16">
        <v>2607</v>
      </c>
      <c r="M143" s="16">
        <v>3467</v>
      </c>
      <c r="N143" s="16">
        <f>SUM(B143:M143)</f>
        <v>24312</v>
      </c>
      <c r="O143" s="22">
        <f>N143/12</f>
        <v>2026</v>
      </c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</row>
    <row r="144" spans="1:40" s="19" customFormat="1" ht="16.5">
      <c r="A144" s="13" t="s">
        <v>27</v>
      </c>
      <c r="B144" s="20">
        <v>5746</v>
      </c>
      <c r="C144" s="20">
        <v>2936</v>
      </c>
      <c r="D144" s="22">
        <v>5453</v>
      </c>
      <c r="E144" s="22">
        <v>7553</v>
      </c>
      <c r="F144" s="22">
        <v>8720</v>
      </c>
      <c r="G144" s="22">
        <v>6915</v>
      </c>
      <c r="H144" s="22">
        <v>4959</v>
      </c>
      <c r="I144" s="16">
        <v>4564</v>
      </c>
      <c r="J144" s="16">
        <v>3457</v>
      </c>
      <c r="K144" s="16">
        <v>7179</v>
      </c>
      <c r="L144" s="16">
        <v>7869</v>
      </c>
      <c r="M144" s="16">
        <v>8131</v>
      </c>
      <c r="N144" s="16">
        <f>SUM(B144:M144)</f>
        <v>73482</v>
      </c>
      <c r="O144" s="22">
        <f aca="true" t="shared" si="5" ref="O144:O173">N144/12</f>
        <v>6123.5</v>
      </c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</row>
    <row r="145" spans="1:40" s="19" customFormat="1" ht="16.5">
      <c r="A145" s="39" t="s">
        <v>33</v>
      </c>
      <c r="B145" s="20"/>
      <c r="C145" s="20"/>
      <c r="D145" s="22"/>
      <c r="E145" s="22"/>
      <c r="F145" s="22"/>
      <c r="G145" s="22"/>
      <c r="H145" s="22"/>
      <c r="I145" s="16"/>
      <c r="J145" s="16"/>
      <c r="K145" s="16"/>
      <c r="L145" s="16"/>
      <c r="M145" s="16"/>
      <c r="N145" s="16"/>
      <c r="O145" s="22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</row>
    <row r="146" spans="1:40" s="19" customFormat="1" ht="16.5">
      <c r="A146" s="13" t="s">
        <v>27</v>
      </c>
      <c r="B146" s="20">
        <v>408</v>
      </c>
      <c r="C146" s="20">
        <v>207</v>
      </c>
      <c r="D146" s="22">
        <v>496</v>
      </c>
      <c r="E146" s="22">
        <v>397</v>
      </c>
      <c r="F146" s="22">
        <v>485</v>
      </c>
      <c r="G146" s="22">
        <v>396</v>
      </c>
      <c r="H146" s="22">
        <v>124</v>
      </c>
      <c r="I146" s="16">
        <v>24</v>
      </c>
      <c r="J146" s="16">
        <v>240</v>
      </c>
      <c r="K146" s="16">
        <v>342</v>
      </c>
      <c r="L146" s="16">
        <v>511</v>
      </c>
      <c r="M146" s="16">
        <v>701</v>
      </c>
      <c r="N146" s="16">
        <f>SUM(B146:M146)</f>
        <v>4331</v>
      </c>
      <c r="O146" s="22">
        <f t="shared" si="5"/>
        <v>360.9166666666667</v>
      </c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</row>
    <row r="147" spans="1:40" s="19" customFormat="1" ht="32.25">
      <c r="A147" s="35" t="s">
        <v>34</v>
      </c>
      <c r="B147" s="20"/>
      <c r="C147" s="20"/>
      <c r="D147" s="22"/>
      <c r="E147" s="22"/>
      <c r="F147" s="22"/>
      <c r="G147" s="22"/>
      <c r="H147" s="22"/>
      <c r="I147" s="16"/>
      <c r="J147" s="16"/>
      <c r="K147" s="16"/>
      <c r="L147" s="44"/>
      <c r="M147" s="16"/>
      <c r="N147" s="16"/>
      <c r="O147" s="22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</row>
    <row r="148" spans="1:40" s="19" customFormat="1" ht="16.5">
      <c r="A148" s="12" t="s">
        <v>123</v>
      </c>
      <c r="B148" s="16">
        <v>433</v>
      </c>
      <c r="C148" s="16">
        <v>242</v>
      </c>
      <c r="D148" s="24">
        <v>629</v>
      </c>
      <c r="E148" s="16">
        <v>481</v>
      </c>
      <c r="F148" s="16">
        <v>666</v>
      </c>
      <c r="G148" s="16">
        <v>541</v>
      </c>
      <c r="H148" s="18">
        <v>704</v>
      </c>
      <c r="I148" s="16">
        <v>603</v>
      </c>
      <c r="J148" s="16">
        <v>404</v>
      </c>
      <c r="K148" s="18">
        <v>734</v>
      </c>
      <c r="L148" s="18">
        <v>1112</v>
      </c>
      <c r="M148" s="18">
        <v>1175</v>
      </c>
      <c r="N148" s="18">
        <f>SUM(B148:M148)</f>
        <v>7724</v>
      </c>
      <c r="O148" s="22">
        <f>N148/12</f>
        <v>643.6666666666666</v>
      </c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</row>
    <row r="149" spans="1:40" s="19" customFormat="1" ht="16.5">
      <c r="A149" s="12" t="s">
        <v>124</v>
      </c>
      <c r="B149" s="16">
        <v>2789</v>
      </c>
      <c r="C149" s="16">
        <v>977</v>
      </c>
      <c r="D149" s="24">
        <v>2571</v>
      </c>
      <c r="E149" s="16">
        <v>1807</v>
      </c>
      <c r="F149" s="16">
        <v>2804</v>
      </c>
      <c r="G149" s="16">
        <v>1973</v>
      </c>
      <c r="H149" s="18">
        <v>2897</v>
      </c>
      <c r="I149" s="16">
        <v>2995</v>
      </c>
      <c r="J149" s="16">
        <v>1636</v>
      </c>
      <c r="K149" s="18">
        <v>2851</v>
      </c>
      <c r="L149" s="18">
        <v>3845</v>
      </c>
      <c r="M149" s="18">
        <v>4242</v>
      </c>
      <c r="N149" s="18">
        <f>SUM(B149:M149)</f>
        <v>31387</v>
      </c>
      <c r="O149" s="22">
        <f>N149/12</f>
        <v>2615.5833333333335</v>
      </c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</row>
    <row r="150" spans="1:40" s="19" customFormat="1" ht="16.5">
      <c r="A150" s="2" t="s">
        <v>125</v>
      </c>
      <c r="B150" s="18">
        <v>218</v>
      </c>
      <c r="C150" s="18">
        <v>187</v>
      </c>
      <c r="D150" s="18">
        <v>459</v>
      </c>
      <c r="E150" s="16">
        <v>410</v>
      </c>
      <c r="F150" s="16">
        <v>618</v>
      </c>
      <c r="G150" s="22">
        <v>328</v>
      </c>
      <c r="H150" s="18">
        <v>494</v>
      </c>
      <c r="I150" s="22">
        <v>456</v>
      </c>
      <c r="J150" s="22">
        <v>257</v>
      </c>
      <c r="K150" s="64">
        <v>499</v>
      </c>
      <c r="L150" s="22">
        <v>986</v>
      </c>
      <c r="M150" s="22">
        <v>733</v>
      </c>
      <c r="N150" s="18">
        <f>SUM(B150:M150)</f>
        <v>5645</v>
      </c>
      <c r="O150" s="22">
        <f>N150/12</f>
        <v>470.4166666666667</v>
      </c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</row>
    <row r="151" spans="1:40" s="2" customFormat="1" ht="16.5" customHeight="1">
      <c r="A151" s="39" t="s">
        <v>152</v>
      </c>
      <c r="B151" s="22"/>
      <c r="C151" s="22"/>
      <c r="D151" s="22"/>
      <c r="E151" s="22"/>
      <c r="F151" s="22"/>
      <c r="G151" s="22"/>
      <c r="H151" s="16"/>
      <c r="I151" s="16"/>
      <c r="J151" s="16"/>
      <c r="K151" s="18"/>
      <c r="L151" s="23"/>
      <c r="M151" s="18"/>
      <c r="N151" s="22"/>
      <c r="O151" s="22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</row>
    <row r="152" spans="1:40" s="2" customFormat="1" ht="16.5">
      <c r="A152" s="13" t="s">
        <v>153</v>
      </c>
      <c r="B152" s="16">
        <v>56</v>
      </c>
      <c r="C152" s="16">
        <v>55</v>
      </c>
      <c r="D152" s="16">
        <v>72</v>
      </c>
      <c r="E152" s="16">
        <v>84</v>
      </c>
      <c r="F152" s="16">
        <v>48</v>
      </c>
      <c r="G152" s="16">
        <v>53</v>
      </c>
      <c r="H152" s="16">
        <v>56</v>
      </c>
      <c r="I152" s="22">
        <v>58</v>
      </c>
      <c r="J152" s="16">
        <v>28</v>
      </c>
      <c r="K152" s="18">
        <v>34</v>
      </c>
      <c r="L152" s="23">
        <v>50</v>
      </c>
      <c r="M152" s="109">
        <v>80</v>
      </c>
      <c r="N152" s="22">
        <f>SUM(B152:M152)</f>
        <v>674</v>
      </c>
      <c r="O152" s="22">
        <f t="shared" si="5"/>
        <v>56.166666666666664</v>
      </c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</row>
    <row r="153" spans="1:40" s="2" customFormat="1" ht="15.75">
      <c r="A153" s="39" t="s">
        <v>154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8"/>
      <c r="L153" s="23"/>
      <c r="M153" s="18"/>
      <c r="N153" s="22"/>
      <c r="O153" s="22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</row>
    <row r="154" spans="1:40" s="2" customFormat="1" ht="16.5">
      <c r="A154" s="36" t="s">
        <v>155</v>
      </c>
      <c r="B154" s="16">
        <v>187</v>
      </c>
      <c r="C154" s="16">
        <v>89</v>
      </c>
      <c r="D154" s="16">
        <v>172</v>
      </c>
      <c r="E154" s="16">
        <v>176</v>
      </c>
      <c r="F154" s="16">
        <v>135</v>
      </c>
      <c r="G154" s="16">
        <v>81</v>
      </c>
      <c r="H154" s="16">
        <v>163</v>
      </c>
      <c r="I154" s="16">
        <v>124</v>
      </c>
      <c r="J154" s="16">
        <v>398</v>
      </c>
      <c r="K154" s="18">
        <v>756</v>
      </c>
      <c r="L154" s="23">
        <v>459</v>
      </c>
      <c r="M154" s="18">
        <v>463</v>
      </c>
      <c r="N154" s="22">
        <f>SUM(B154:M154)</f>
        <v>3203</v>
      </c>
      <c r="O154" s="22">
        <f t="shared" si="5"/>
        <v>266.9166666666667</v>
      </c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</row>
    <row r="155" spans="1:40" s="2" customFormat="1" ht="15.75">
      <c r="A155" s="39" t="s">
        <v>156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8"/>
      <c r="L155" s="23"/>
      <c r="M155" s="18"/>
      <c r="N155" s="22"/>
      <c r="O155" s="22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</row>
    <row r="156" spans="1:40" s="2" customFormat="1" ht="15.75">
      <c r="A156" s="13" t="s">
        <v>157</v>
      </c>
      <c r="B156" s="16">
        <v>112</v>
      </c>
      <c r="C156" s="16">
        <v>81</v>
      </c>
      <c r="D156" s="16">
        <v>158</v>
      </c>
      <c r="E156" s="16">
        <v>125</v>
      </c>
      <c r="F156" s="16">
        <v>76</v>
      </c>
      <c r="G156" s="16">
        <v>100</v>
      </c>
      <c r="H156" s="16">
        <v>141</v>
      </c>
      <c r="I156" s="16">
        <v>93</v>
      </c>
      <c r="J156" s="16">
        <v>137</v>
      </c>
      <c r="K156" s="18">
        <v>271</v>
      </c>
      <c r="L156" s="23">
        <v>206</v>
      </c>
      <c r="M156" s="18">
        <v>241</v>
      </c>
      <c r="N156" s="22">
        <f>SUM(B156:M156)</f>
        <v>1741</v>
      </c>
      <c r="O156" s="22">
        <f t="shared" si="5"/>
        <v>145.08333333333334</v>
      </c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</row>
    <row r="157" spans="1:40" s="2" customFormat="1" ht="15.75">
      <c r="A157" s="2" t="s">
        <v>158</v>
      </c>
      <c r="B157" s="16">
        <v>71</v>
      </c>
      <c r="C157" s="16">
        <v>58</v>
      </c>
      <c r="D157" s="16">
        <v>99</v>
      </c>
      <c r="E157" s="16">
        <v>91</v>
      </c>
      <c r="F157" s="16">
        <v>64</v>
      </c>
      <c r="G157" s="16">
        <v>93</v>
      </c>
      <c r="H157" s="16">
        <v>107</v>
      </c>
      <c r="I157" s="16">
        <v>34</v>
      </c>
      <c r="J157" s="16">
        <v>89</v>
      </c>
      <c r="K157" s="18">
        <v>231</v>
      </c>
      <c r="L157" s="23">
        <v>142</v>
      </c>
      <c r="M157" s="18">
        <v>183</v>
      </c>
      <c r="N157" s="22">
        <f>SUM(B157:M157)</f>
        <v>1262</v>
      </c>
      <c r="O157" s="22">
        <f t="shared" si="5"/>
        <v>105.16666666666667</v>
      </c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</row>
    <row r="158" spans="1:40" s="2" customFormat="1" ht="15.75">
      <c r="A158" s="13" t="s">
        <v>159</v>
      </c>
      <c r="B158" s="16">
        <v>104</v>
      </c>
      <c r="C158" s="16">
        <v>100</v>
      </c>
      <c r="D158" s="16">
        <v>117</v>
      </c>
      <c r="E158" s="16">
        <v>139</v>
      </c>
      <c r="F158" s="16">
        <v>51</v>
      </c>
      <c r="G158" s="16">
        <v>134</v>
      </c>
      <c r="H158" s="16">
        <v>66</v>
      </c>
      <c r="I158" s="16">
        <v>83</v>
      </c>
      <c r="J158" s="16">
        <v>60</v>
      </c>
      <c r="K158" s="18">
        <v>171</v>
      </c>
      <c r="L158" s="23">
        <v>165</v>
      </c>
      <c r="M158" s="18">
        <v>227</v>
      </c>
      <c r="N158" s="22">
        <f>SUM(B158:M158)</f>
        <v>1417</v>
      </c>
      <c r="O158" s="22">
        <f t="shared" si="5"/>
        <v>118.08333333333333</v>
      </c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</row>
    <row r="159" spans="1:40" s="2" customFormat="1" ht="15.75">
      <c r="A159" s="39" t="s">
        <v>160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8"/>
      <c r="L159" s="23"/>
      <c r="M159" s="18"/>
      <c r="N159" s="22"/>
      <c r="O159" s="22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</row>
    <row r="160" spans="1:40" s="2" customFormat="1" ht="15.75">
      <c r="A160" s="2" t="s">
        <v>158</v>
      </c>
      <c r="B160" s="16">
        <v>95</v>
      </c>
      <c r="C160" s="16">
        <v>74</v>
      </c>
      <c r="D160" s="16">
        <v>211</v>
      </c>
      <c r="E160" s="16">
        <v>150</v>
      </c>
      <c r="F160" s="16">
        <v>118</v>
      </c>
      <c r="G160" s="16">
        <v>91</v>
      </c>
      <c r="H160" s="16">
        <v>63</v>
      </c>
      <c r="I160" s="16">
        <v>20</v>
      </c>
      <c r="J160" s="16">
        <v>80</v>
      </c>
      <c r="K160" s="18">
        <v>80</v>
      </c>
      <c r="L160" s="23">
        <v>68</v>
      </c>
      <c r="M160" s="18">
        <v>177</v>
      </c>
      <c r="N160" s="22">
        <f>SUM(B160:M160)</f>
        <v>1227</v>
      </c>
      <c r="O160" s="22">
        <f t="shared" si="5"/>
        <v>102.25</v>
      </c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</row>
    <row r="161" spans="1:40" s="2" customFormat="1" ht="15.75">
      <c r="A161" s="2" t="s">
        <v>161</v>
      </c>
      <c r="B161" s="16">
        <v>29</v>
      </c>
      <c r="C161" s="16">
        <v>12</v>
      </c>
      <c r="D161" s="16">
        <v>34</v>
      </c>
      <c r="E161" s="16">
        <v>18</v>
      </c>
      <c r="F161" s="16">
        <v>20</v>
      </c>
      <c r="G161" s="16">
        <v>11</v>
      </c>
      <c r="H161" s="16">
        <v>19</v>
      </c>
      <c r="I161" s="16">
        <v>8</v>
      </c>
      <c r="J161" s="16">
        <v>23</v>
      </c>
      <c r="K161" s="18">
        <v>5</v>
      </c>
      <c r="L161" s="23">
        <v>14</v>
      </c>
      <c r="M161" s="18">
        <v>25</v>
      </c>
      <c r="N161" s="22">
        <f>SUM(B161:M161)</f>
        <v>218</v>
      </c>
      <c r="O161" s="22">
        <f t="shared" si="5"/>
        <v>18.166666666666668</v>
      </c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</row>
    <row r="162" spans="1:40" s="2" customFormat="1" ht="15.75">
      <c r="A162" s="2" t="s">
        <v>162</v>
      </c>
      <c r="B162" s="16">
        <v>84</v>
      </c>
      <c r="C162" s="16">
        <v>32</v>
      </c>
      <c r="D162" s="16">
        <v>117</v>
      </c>
      <c r="E162" s="16">
        <v>105</v>
      </c>
      <c r="F162" s="16">
        <v>85</v>
      </c>
      <c r="G162" s="16">
        <v>88</v>
      </c>
      <c r="H162" s="16">
        <v>696</v>
      </c>
      <c r="I162" s="16">
        <v>407</v>
      </c>
      <c r="J162" s="16">
        <v>685</v>
      </c>
      <c r="K162" s="18">
        <v>572</v>
      </c>
      <c r="L162" s="23">
        <v>556</v>
      </c>
      <c r="M162" s="18">
        <v>1327</v>
      </c>
      <c r="N162" s="22">
        <f>SUM(B162:M162)</f>
        <v>4754</v>
      </c>
      <c r="O162" s="22">
        <f t="shared" si="5"/>
        <v>396.1666666666667</v>
      </c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</row>
    <row r="163" spans="1:40" s="2" customFormat="1" ht="15.75">
      <c r="A163" s="2" t="s">
        <v>153</v>
      </c>
      <c r="B163" s="16">
        <v>277</v>
      </c>
      <c r="C163" s="16">
        <v>172</v>
      </c>
      <c r="D163" s="16">
        <v>377</v>
      </c>
      <c r="E163" s="16">
        <v>324</v>
      </c>
      <c r="F163" s="16">
        <v>312</v>
      </c>
      <c r="G163" s="16">
        <v>261</v>
      </c>
      <c r="H163" s="16">
        <v>155</v>
      </c>
      <c r="I163" s="22">
        <v>134</v>
      </c>
      <c r="J163" s="16">
        <v>220</v>
      </c>
      <c r="K163" s="18">
        <v>206</v>
      </c>
      <c r="L163" s="23">
        <v>199</v>
      </c>
      <c r="M163" s="18">
        <v>285</v>
      </c>
      <c r="N163" s="22">
        <f>SUM(B163:M163)</f>
        <v>2922</v>
      </c>
      <c r="O163" s="22">
        <f t="shared" si="5"/>
        <v>243.5</v>
      </c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</row>
    <row r="164" spans="1:40" s="2" customFormat="1" ht="15.75">
      <c r="A164" s="39" t="s">
        <v>163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8"/>
      <c r="L164" s="23"/>
      <c r="M164" s="18"/>
      <c r="N164" s="22"/>
      <c r="O164" s="22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</row>
    <row r="165" spans="1:40" s="2" customFormat="1" ht="15.75">
      <c r="A165" s="2" t="s">
        <v>164</v>
      </c>
      <c r="B165" s="16">
        <v>428</v>
      </c>
      <c r="C165" s="16">
        <v>228</v>
      </c>
      <c r="D165" s="16">
        <v>442</v>
      </c>
      <c r="E165" s="16">
        <v>475</v>
      </c>
      <c r="F165" s="16">
        <v>535</v>
      </c>
      <c r="G165" s="16">
        <v>604</v>
      </c>
      <c r="H165" s="16">
        <v>609</v>
      </c>
      <c r="I165" s="16">
        <v>472</v>
      </c>
      <c r="J165" s="16">
        <v>842</v>
      </c>
      <c r="K165" s="18">
        <v>1165</v>
      </c>
      <c r="L165" s="23">
        <v>1143</v>
      </c>
      <c r="M165" s="18">
        <v>1076</v>
      </c>
      <c r="N165" s="22">
        <f>SUM(B165:M165)</f>
        <v>8019</v>
      </c>
      <c r="O165" s="22">
        <f t="shared" si="5"/>
        <v>668.25</v>
      </c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</row>
    <row r="166" spans="1:40" s="2" customFormat="1" ht="15.75">
      <c r="A166" s="2" t="s">
        <v>158</v>
      </c>
      <c r="B166" s="16">
        <v>951</v>
      </c>
      <c r="C166" s="16">
        <v>675</v>
      </c>
      <c r="D166" s="16">
        <v>1021</v>
      </c>
      <c r="E166" s="16">
        <v>1393</v>
      </c>
      <c r="F166" s="16">
        <v>1416</v>
      </c>
      <c r="G166" s="16">
        <v>1737</v>
      </c>
      <c r="H166" s="16">
        <v>1650</v>
      </c>
      <c r="I166" s="16">
        <v>1331</v>
      </c>
      <c r="J166" s="16">
        <v>1553</v>
      </c>
      <c r="K166" s="18">
        <v>2498</v>
      </c>
      <c r="L166" s="23">
        <v>2511</v>
      </c>
      <c r="M166" s="18">
        <v>2639</v>
      </c>
      <c r="N166" s="22">
        <f>SUM(B166:M166)</f>
        <v>19375</v>
      </c>
      <c r="O166" s="22">
        <f t="shared" si="5"/>
        <v>1614.5833333333333</v>
      </c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</row>
    <row r="167" spans="1:40" s="2" customFormat="1" ht="15.75">
      <c r="A167" s="2" t="s">
        <v>165</v>
      </c>
      <c r="B167" s="16">
        <v>8844</v>
      </c>
      <c r="C167" s="16">
        <v>6853</v>
      </c>
      <c r="D167" s="16">
        <v>9011</v>
      </c>
      <c r="E167" s="16">
        <v>8790</v>
      </c>
      <c r="F167" s="16">
        <v>7407</v>
      </c>
      <c r="G167" s="16">
        <v>7603</v>
      </c>
      <c r="H167" s="16">
        <v>6496</v>
      </c>
      <c r="I167" s="16">
        <v>4822</v>
      </c>
      <c r="J167" s="16">
        <v>5540</v>
      </c>
      <c r="K167" s="18">
        <v>11882</v>
      </c>
      <c r="L167" s="23">
        <v>9237</v>
      </c>
      <c r="M167" s="18">
        <v>9734</v>
      </c>
      <c r="N167" s="22">
        <f>SUM(B167:M167)</f>
        <v>96219</v>
      </c>
      <c r="O167" s="22">
        <f t="shared" si="5"/>
        <v>8018.25</v>
      </c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</row>
    <row r="168" spans="1:40" s="2" customFormat="1" ht="15.75">
      <c r="A168" s="106" t="s">
        <v>166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8"/>
      <c r="L168" s="23"/>
      <c r="M168" s="18"/>
      <c r="N168" s="22"/>
      <c r="O168" s="22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</row>
    <row r="169" spans="1:40" s="2" customFormat="1" ht="15.75">
      <c r="A169" s="2" t="s">
        <v>157</v>
      </c>
      <c r="B169" s="16">
        <v>552</v>
      </c>
      <c r="C169" s="16">
        <v>534</v>
      </c>
      <c r="D169" s="16">
        <v>673</v>
      </c>
      <c r="E169" s="16">
        <v>755</v>
      </c>
      <c r="F169" s="16">
        <v>473</v>
      </c>
      <c r="G169" s="16">
        <v>306</v>
      </c>
      <c r="H169" s="16">
        <v>309</v>
      </c>
      <c r="I169" s="16">
        <v>336</v>
      </c>
      <c r="J169" s="16">
        <v>610</v>
      </c>
      <c r="K169" s="18">
        <v>844</v>
      </c>
      <c r="L169" s="23">
        <v>1083</v>
      </c>
      <c r="M169" s="18">
        <v>1044</v>
      </c>
      <c r="N169" s="22">
        <f>SUM(B169:M169)</f>
        <v>7519</v>
      </c>
      <c r="O169" s="22">
        <f t="shared" si="5"/>
        <v>626.5833333333334</v>
      </c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</row>
    <row r="170" spans="1:40" s="2" customFormat="1" ht="15.75">
      <c r="A170" s="2" t="s">
        <v>158</v>
      </c>
      <c r="B170" s="16">
        <v>2046</v>
      </c>
      <c r="C170" s="16">
        <v>1829</v>
      </c>
      <c r="D170" s="16">
        <v>2232</v>
      </c>
      <c r="E170" s="16">
        <v>2833</v>
      </c>
      <c r="F170" s="16">
        <v>2124</v>
      </c>
      <c r="G170" s="16">
        <v>1100</v>
      </c>
      <c r="H170" s="16">
        <v>1319</v>
      </c>
      <c r="I170" s="16">
        <v>1292</v>
      </c>
      <c r="J170" s="16">
        <v>2213</v>
      </c>
      <c r="K170" s="18">
        <v>3059</v>
      </c>
      <c r="L170" s="23">
        <v>4726</v>
      </c>
      <c r="M170" s="18">
        <v>4194</v>
      </c>
      <c r="N170" s="22">
        <f>SUM(B170:M170)</f>
        <v>28967</v>
      </c>
      <c r="O170" s="22">
        <f t="shared" si="5"/>
        <v>2413.9166666666665</v>
      </c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</row>
    <row r="171" spans="1:40" s="2" customFormat="1" ht="15.75">
      <c r="A171" s="2" t="s">
        <v>167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4</v>
      </c>
      <c r="K171" s="18">
        <v>0</v>
      </c>
      <c r="L171" s="23">
        <v>20</v>
      </c>
      <c r="M171" s="18">
        <v>28</v>
      </c>
      <c r="N171" s="22">
        <f>SUM(B171:M171)</f>
        <v>52</v>
      </c>
      <c r="O171" s="22">
        <f t="shared" si="5"/>
        <v>4.333333333333333</v>
      </c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</row>
    <row r="172" spans="1:40" s="2" customFormat="1" ht="16.5">
      <c r="A172" s="31" t="s">
        <v>168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8"/>
      <c r="L172" s="23"/>
      <c r="M172" s="18"/>
      <c r="N172" s="22"/>
      <c r="O172" s="22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</row>
    <row r="173" spans="1:40" s="2" customFormat="1" ht="16.5">
      <c r="A173" s="40" t="s">
        <v>169</v>
      </c>
      <c r="B173" s="16">
        <v>103</v>
      </c>
      <c r="C173" s="16">
        <v>92</v>
      </c>
      <c r="D173" s="16">
        <v>162</v>
      </c>
      <c r="E173" s="16">
        <v>99</v>
      </c>
      <c r="F173" s="16">
        <v>231</v>
      </c>
      <c r="G173" s="16">
        <v>458</v>
      </c>
      <c r="H173" s="16">
        <v>282</v>
      </c>
      <c r="I173" s="16">
        <v>199</v>
      </c>
      <c r="J173" s="16">
        <v>309</v>
      </c>
      <c r="K173" s="18">
        <v>356</v>
      </c>
      <c r="L173" s="23">
        <v>715</v>
      </c>
      <c r="M173" s="18">
        <v>198</v>
      </c>
      <c r="N173" s="22">
        <f>SUM(B173:M173)</f>
        <v>3204</v>
      </c>
      <c r="O173" s="22">
        <f t="shared" si="5"/>
        <v>267</v>
      </c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</row>
    <row r="174" spans="1:40" s="2" customFormat="1" ht="15.75">
      <c r="A174" s="75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93"/>
      <c r="O174" s="93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</row>
    <row r="175" spans="1:40" s="2" customFormat="1" ht="15.75">
      <c r="A175" s="75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</row>
    <row r="176" spans="1:40" s="2" customFormat="1" ht="15.75">
      <c r="A176" s="75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</row>
    <row r="177" spans="1:40" s="2" customFormat="1" ht="16.5">
      <c r="A177" s="137" t="s">
        <v>170</v>
      </c>
      <c r="B177" s="138"/>
      <c r="C177" s="138"/>
      <c r="D177" s="138"/>
      <c r="E177" s="138"/>
      <c r="F177" s="138"/>
      <c r="G177" s="138"/>
      <c r="H177" s="138"/>
      <c r="I177" s="138"/>
      <c r="J177" s="7"/>
      <c r="K177" s="7"/>
      <c r="L177" s="7"/>
      <c r="M177" s="7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</row>
    <row r="178" spans="1:40" s="2" customFormat="1" ht="16.5">
      <c r="A178" s="137" t="s">
        <v>171</v>
      </c>
      <c r="B178" s="138"/>
      <c r="C178" s="138"/>
      <c r="D178" s="138"/>
      <c r="E178" s="138"/>
      <c r="F178" s="138"/>
      <c r="G178" s="138"/>
      <c r="H178" s="138"/>
      <c r="I178" s="138"/>
      <c r="J178" s="41"/>
      <c r="K178" s="41"/>
      <c r="L178" s="41"/>
      <c r="M178" s="41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</row>
    <row r="179" spans="1:40" s="2" customFormat="1" ht="16.5">
      <c r="A179" s="137" t="s">
        <v>172</v>
      </c>
      <c r="B179" s="138"/>
      <c r="C179" s="138"/>
      <c r="D179" s="138"/>
      <c r="E179" s="138"/>
      <c r="F179" s="138"/>
      <c r="G179" s="138"/>
      <c r="H179" s="138"/>
      <c r="I179" s="138"/>
      <c r="J179" s="41"/>
      <c r="K179" s="41"/>
      <c r="L179" s="41"/>
      <c r="M179" s="41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</row>
    <row r="180" spans="1:40" s="2" customFormat="1" ht="16.5">
      <c r="A180" s="137" t="s">
        <v>173</v>
      </c>
      <c r="B180" s="138"/>
      <c r="C180" s="138"/>
      <c r="D180" s="138"/>
      <c r="E180" s="138"/>
      <c r="F180" s="138"/>
      <c r="G180" s="138"/>
      <c r="H180" s="138"/>
      <c r="I180" s="138"/>
      <c r="J180" s="41"/>
      <c r="K180" s="41"/>
      <c r="L180" s="41"/>
      <c r="M180" s="41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</row>
    <row r="181" spans="1:40" s="2" customFormat="1" ht="16.5">
      <c r="A181" s="137" t="s">
        <v>174</v>
      </c>
      <c r="B181" s="138"/>
      <c r="C181" s="138"/>
      <c r="D181" s="138"/>
      <c r="E181" s="138"/>
      <c r="F181" s="138"/>
      <c r="G181" s="138"/>
      <c r="H181" s="138"/>
      <c r="I181" s="138"/>
      <c r="J181" s="41"/>
      <c r="K181" s="41"/>
      <c r="L181" s="41"/>
      <c r="M181" s="41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</row>
    <row r="182" spans="1:40" s="2" customFormat="1" ht="16.5">
      <c r="A182" s="137" t="s">
        <v>175</v>
      </c>
      <c r="B182" s="138"/>
      <c r="C182" s="138"/>
      <c r="D182" s="138"/>
      <c r="E182" s="138"/>
      <c r="F182" s="138"/>
      <c r="G182" s="138"/>
      <c r="H182" s="138"/>
      <c r="I182" s="138"/>
      <c r="J182" s="41"/>
      <c r="K182" s="41"/>
      <c r="L182" s="41"/>
      <c r="M182" s="41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</row>
    <row r="183" spans="1:40" s="2" customFormat="1" ht="16.5">
      <c r="A183" s="137" t="s">
        <v>176</v>
      </c>
      <c r="B183" s="138"/>
      <c r="C183" s="138"/>
      <c r="D183" s="138"/>
      <c r="E183" s="138"/>
      <c r="F183" s="138"/>
      <c r="G183" s="138"/>
      <c r="H183" s="138"/>
      <c r="I183" s="138"/>
      <c r="J183" s="41"/>
      <c r="K183" s="41"/>
      <c r="L183" s="41"/>
      <c r="M183" s="41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</row>
    <row r="184" spans="1:40" s="2" customFormat="1" ht="37.5" customHeight="1">
      <c r="A184" s="140" t="s">
        <v>177</v>
      </c>
      <c r="B184" s="141"/>
      <c r="C184" s="141"/>
      <c r="D184" s="141"/>
      <c r="E184" s="141"/>
      <c r="F184" s="141"/>
      <c r="G184" s="141"/>
      <c r="H184" s="141"/>
      <c r="I184" s="141"/>
      <c r="J184" s="41"/>
      <c r="K184" s="41"/>
      <c r="L184" s="41"/>
      <c r="M184" s="41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</row>
    <row r="185" spans="1:40" s="2" customFormat="1" ht="16.5">
      <c r="A185" s="137" t="s">
        <v>29</v>
      </c>
      <c r="B185" s="138"/>
      <c r="C185" s="138"/>
      <c r="D185" s="138"/>
      <c r="E185" s="138"/>
      <c r="F185" s="138"/>
      <c r="G185" s="138"/>
      <c r="H185" s="138"/>
      <c r="I185" s="138"/>
      <c r="J185" s="41"/>
      <c r="K185" s="41"/>
      <c r="L185" s="41"/>
      <c r="M185" s="41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</row>
    <row r="186" spans="1:40" s="2" customFormat="1" ht="16.5">
      <c r="A186" s="137" t="s">
        <v>30</v>
      </c>
      <c r="B186" s="138"/>
      <c r="C186" s="138"/>
      <c r="D186" s="138"/>
      <c r="E186" s="138"/>
      <c r="F186" s="138"/>
      <c r="G186" s="138"/>
      <c r="H186" s="138"/>
      <c r="I186" s="138"/>
      <c r="J186" s="41"/>
      <c r="K186" s="41"/>
      <c r="L186" s="41"/>
      <c r="M186" s="41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</row>
    <row r="187" spans="1:40" s="2" customFormat="1" ht="15.75">
      <c r="A187" s="137"/>
      <c r="B187" s="138"/>
      <c r="C187" s="138"/>
      <c r="D187" s="138"/>
      <c r="E187" s="138"/>
      <c r="F187" s="138"/>
      <c r="G187" s="138"/>
      <c r="H187" s="138"/>
      <c r="I187" s="138"/>
      <c r="J187" s="7"/>
      <c r="K187" s="7"/>
      <c r="L187" s="7"/>
      <c r="M187" s="7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</row>
    <row r="188" spans="1:40" s="2" customFormat="1" ht="16.5">
      <c r="A188" s="137" t="s">
        <v>31</v>
      </c>
      <c r="B188" s="138"/>
      <c r="C188" s="138"/>
      <c r="D188" s="138"/>
      <c r="E188" s="138"/>
      <c r="F188" s="138"/>
      <c r="G188" s="138"/>
      <c r="H188" s="138"/>
      <c r="I188" s="138"/>
      <c r="J188" s="7"/>
      <c r="K188" s="7"/>
      <c r="L188" s="7"/>
      <c r="M188" s="7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</row>
    <row r="189" spans="1:40" s="2" customFormat="1" ht="15.75">
      <c r="A189" s="137"/>
      <c r="B189" s="139"/>
      <c r="C189" s="139"/>
      <c r="D189" s="139"/>
      <c r="E189" s="139"/>
      <c r="F189" s="139"/>
      <c r="G189" s="139"/>
      <c r="H189" s="139"/>
      <c r="I189" s="139"/>
      <c r="J189" s="7"/>
      <c r="K189" s="7"/>
      <c r="L189" s="7"/>
      <c r="M189" s="7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</row>
    <row r="190" spans="1:40" s="2" customFormat="1" ht="15.75">
      <c r="A190" s="137"/>
      <c r="B190" s="138"/>
      <c r="C190" s="138"/>
      <c r="D190" s="138"/>
      <c r="E190" s="138"/>
      <c r="F190" s="138"/>
      <c r="G190" s="138"/>
      <c r="H190" s="138"/>
      <c r="I190" s="138"/>
      <c r="J190" s="7"/>
      <c r="K190" s="7"/>
      <c r="L190" s="7"/>
      <c r="M190" s="7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</row>
    <row r="191" spans="1:40" s="2" customFormat="1" ht="15.75">
      <c r="A191" s="75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</row>
    <row r="192" spans="1:40" s="2" customFormat="1" ht="15.75">
      <c r="A192" s="75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</row>
    <row r="193" spans="1:40" s="2" customFormat="1" ht="15.75">
      <c r="A193" s="75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</row>
    <row r="194" spans="1:40" s="2" customFormat="1" ht="15.75">
      <c r="A194" s="75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</row>
    <row r="195" spans="1:40" s="2" customFormat="1" ht="15.75">
      <c r="A195" s="75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</row>
    <row r="196" spans="1:40" s="2" customFormat="1" ht="15.75">
      <c r="A196" s="75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</row>
    <row r="197" spans="1:40" s="2" customFormat="1" ht="15.75">
      <c r="A197" s="75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</row>
    <row r="198" spans="1:40" s="2" customFormat="1" ht="15.75">
      <c r="A198" s="75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</row>
    <row r="199" spans="1:40" s="2" customFormat="1" ht="15.75">
      <c r="A199" s="75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</row>
    <row r="200" spans="1:21" ht="16.5">
      <c r="A200" s="6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6"/>
      <c r="O200" s="6"/>
      <c r="P200" s="6"/>
      <c r="Q200" s="6"/>
      <c r="R200" s="6"/>
      <c r="S200" s="6"/>
      <c r="T200" s="6"/>
      <c r="U200" s="6"/>
    </row>
    <row r="201" spans="1:21" ht="16.5">
      <c r="A201" s="6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6"/>
      <c r="O201" s="6"/>
      <c r="P201" s="6"/>
      <c r="Q201" s="6"/>
      <c r="R201" s="6"/>
      <c r="S201" s="6"/>
      <c r="T201" s="6"/>
      <c r="U201" s="6"/>
    </row>
    <row r="202" spans="1:21" ht="16.5">
      <c r="A202" s="6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6"/>
      <c r="O202" s="6"/>
      <c r="P202" s="6"/>
      <c r="Q202" s="6"/>
      <c r="R202" s="6"/>
      <c r="S202" s="6"/>
      <c r="T202" s="6"/>
      <c r="U202" s="6"/>
    </row>
    <row r="203" spans="1:21" ht="16.5">
      <c r="A203" s="6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6"/>
      <c r="O203" s="6"/>
      <c r="P203" s="6"/>
      <c r="Q203" s="6"/>
      <c r="R203" s="6"/>
      <c r="S203" s="6"/>
      <c r="T203" s="6"/>
      <c r="U203" s="6"/>
    </row>
    <row r="204" spans="1:21" ht="16.5">
      <c r="A204" s="6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6"/>
      <c r="O204" s="6"/>
      <c r="P204" s="6"/>
      <c r="Q204" s="6"/>
      <c r="R204" s="6"/>
      <c r="S204" s="6"/>
      <c r="T204" s="6"/>
      <c r="U204" s="6"/>
    </row>
    <row r="205" spans="1:21" ht="16.5">
      <c r="A205" s="6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6"/>
      <c r="O205" s="6"/>
      <c r="P205" s="6"/>
      <c r="Q205" s="6"/>
      <c r="R205" s="6"/>
      <c r="S205" s="6"/>
      <c r="T205" s="6"/>
      <c r="U205" s="6"/>
    </row>
    <row r="206" spans="1:21" ht="16.5">
      <c r="A206" s="6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6"/>
      <c r="O206" s="6"/>
      <c r="P206" s="6"/>
      <c r="Q206" s="6"/>
      <c r="R206" s="6"/>
      <c r="S206" s="6"/>
      <c r="T206" s="6"/>
      <c r="U206" s="6"/>
    </row>
    <row r="207" spans="1:21" ht="16.5">
      <c r="A207" s="6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6"/>
      <c r="O207" s="6"/>
      <c r="P207" s="6"/>
      <c r="Q207" s="6"/>
      <c r="R207" s="6"/>
      <c r="S207" s="6"/>
      <c r="T207" s="6"/>
      <c r="U207" s="6"/>
    </row>
    <row r="208" spans="1:21" ht="16.5">
      <c r="A208" s="6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6"/>
      <c r="O208" s="6"/>
      <c r="P208" s="6"/>
      <c r="Q208" s="6"/>
      <c r="R208" s="6"/>
      <c r="S208" s="6"/>
      <c r="T208" s="6"/>
      <c r="U208" s="6"/>
    </row>
    <row r="209" spans="1:21" ht="16.5">
      <c r="A209" s="6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6"/>
      <c r="O209" s="6"/>
      <c r="P209" s="6"/>
      <c r="Q209" s="6"/>
      <c r="R209" s="6"/>
      <c r="S209" s="6"/>
      <c r="T209" s="6"/>
      <c r="U209" s="6"/>
    </row>
    <row r="210" spans="1:21" ht="16.5">
      <c r="A210" s="6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6"/>
      <c r="O210" s="6"/>
      <c r="P210" s="6"/>
      <c r="Q210" s="6"/>
      <c r="R210" s="6"/>
      <c r="S210" s="6"/>
      <c r="T210" s="6"/>
      <c r="U210" s="6"/>
    </row>
    <row r="211" spans="1:21" ht="16.5">
      <c r="A211" s="6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6"/>
      <c r="O211" s="6"/>
      <c r="P211" s="6"/>
      <c r="Q211" s="6"/>
      <c r="R211" s="6"/>
      <c r="S211" s="6"/>
      <c r="T211" s="6"/>
      <c r="U211" s="6"/>
    </row>
    <row r="212" spans="1:21" ht="16.5">
      <c r="A212" s="6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6"/>
      <c r="O212" s="6"/>
      <c r="P212" s="6"/>
      <c r="Q212" s="6"/>
      <c r="R212" s="6"/>
      <c r="S212" s="6"/>
      <c r="T212" s="6"/>
      <c r="U212" s="6"/>
    </row>
    <row r="213" spans="1:21" ht="16.5">
      <c r="A213" s="6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6"/>
      <c r="O213" s="6"/>
      <c r="P213" s="6"/>
      <c r="Q213" s="6"/>
      <c r="R213" s="6"/>
      <c r="S213" s="6"/>
      <c r="T213" s="6"/>
      <c r="U213" s="6"/>
    </row>
    <row r="214" spans="1:21" ht="16.5">
      <c r="A214" s="6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6"/>
      <c r="O214" s="6"/>
      <c r="P214" s="6"/>
      <c r="Q214" s="6"/>
      <c r="R214" s="6"/>
      <c r="S214" s="6"/>
      <c r="T214" s="6"/>
      <c r="U214" s="6"/>
    </row>
    <row r="215" spans="1:21" ht="16.5">
      <c r="A215" s="6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6"/>
      <c r="O215" s="6"/>
      <c r="P215" s="6"/>
      <c r="Q215" s="6"/>
      <c r="R215" s="6"/>
      <c r="S215" s="6"/>
      <c r="T215" s="6"/>
      <c r="U215" s="6"/>
    </row>
    <row r="216" spans="1:21" ht="16.5">
      <c r="A216" s="6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6"/>
      <c r="O216" s="6"/>
      <c r="P216" s="6"/>
      <c r="Q216" s="6"/>
      <c r="R216" s="6"/>
      <c r="S216" s="6"/>
      <c r="T216" s="6"/>
      <c r="U216" s="6"/>
    </row>
    <row r="217" spans="1:21" ht="16.5">
      <c r="A217" s="6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6"/>
      <c r="O217" s="6"/>
      <c r="P217" s="6"/>
      <c r="Q217" s="6"/>
      <c r="R217" s="6"/>
      <c r="S217" s="6"/>
      <c r="T217" s="6"/>
      <c r="U217" s="6"/>
    </row>
    <row r="218" spans="1:21" ht="16.5">
      <c r="A218" s="6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6"/>
      <c r="O218" s="6"/>
      <c r="P218" s="6"/>
      <c r="Q218" s="6"/>
      <c r="R218" s="6"/>
      <c r="S218" s="6"/>
      <c r="T218" s="6"/>
      <c r="U218" s="6"/>
    </row>
    <row r="219" spans="1:21" ht="16.5">
      <c r="A219" s="6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6"/>
      <c r="O219" s="6"/>
      <c r="P219" s="6"/>
      <c r="Q219" s="6"/>
      <c r="R219" s="6"/>
      <c r="S219" s="6"/>
      <c r="T219" s="6"/>
      <c r="U219" s="6"/>
    </row>
    <row r="220" spans="1:21" ht="16.5">
      <c r="A220" s="6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6"/>
      <c r="O220" s="6"/>
      <c r="P220" s="6"/>
      <c r="Q220" s="6"/>
      <c r="R220" s="6"/>
      <c r="S220" s="6"/>
      <c r="T220" s="6"/>
      <c r="U220" s="6"/>
    </row>
    <row r="221" spans="1:21" ht="16.5">
      <c r="A221" s="6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6"/>
      <c r="O221" s="6"/>
      <c r="P221" s="6"/>
      <c r="Q221" s="6"/>
      <c r="R221" s="6"/>
      <c r="S221" s="6"/>
      <c r="T221" s="6"/>
      <c r="U221" s="6"/>
    </row>
    <row r="222" spans="1:21" ht="16.5">
      <c r="A222" s="6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6"/>
      <c r="O222" s="6"/>
      <c r="P222" s="6"/>
      <c r="Q222" s="6"/>
      <c r="R222" s="6"/>
      <c r="S222" s="6"/>
      <c r="T222" s="6"/>
      <c r="U222" s="6"/>
    </row>
    <row r="223" spans="1:21" ht="16.5">
      <c r="A223" s="6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6"/>
      <c r="O223" s="6"/>
      <c r="P223" s="6"/>
      <c r="Q223" s="6"/>
      <c r="R223" s="6"/>
      <c r="S223" s="6"/>
      <c r="T223" s="6"/>
      <c r="U223" s="6"/>
    </row>
    <row r="224" spans="1:21" ht="16.5">
      <c r="A224" s="6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6"/>
      <c r="O224" s="6"/>
      <c r="P224" s="6"/>
      <c r="Q224" s="6"/>
      <c r="R224" s="6"/>
      <c r="S224" s="6"/>
      <c r="T224" s="6"/>
      <c r="U224" s="6"/>
    </row>
    <row r="225" spans="1:21" ht="16.5">
      <c r="A225" s="6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6"/>
      <c r="O225" s="6"/>
      <c r="P225" s="6"/>
      <c r="Q225" s="6"/>
      <c r="R225" s="6"/>
      <c r="S225" s="6"/>
      <c r="T225" s="6"/>
      <c r="U225" s="6"/>
    </row>
    <row r="226" spans="1:21" ht="16.5">
      <c r="A226" s="6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6"/>
      <c r="O226" s="6"/>
      <c r="P226" s="6"/>
      <c r="Q226" s="6"/>
      <c r="R226" s="6"/>
      <c r="S226" s="6"/>
      <c r="T226" s="6"/>
      <c r="U226" s="6"/>
    </row>
    <row r="227" spans="1:21" ht="16.5">
      <c r="A227" s="6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6"/>
      <c r="O227" s="6"/>
      <c r="P227" s="6"/>
      <c r="Q227" s="6"/>
      <c r="R227" s="6"/>
      <c r="S227" s="6"/>
      <c r="T227" s="6"/>
      <c r="U227" s="6"/>
    </row>
    <row r="228" spans="1:21" ht="16.5">
      <c r="A228" s="6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6"/>
      <c r="O228" s="6"/>
      <c r="P228" s="6"/>
      <c r="Q228" s="6"/>
      <c r="R228" s="6"/>
      <c r="S228" s="6"/>
      <c r="T228" s="6"/>
      <c r="U228" s="6"/>
    </row>
    <row r="229" spans="1:21" ht="16.5">
      <c r="A229" s="6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6"/>
      <c r="O229" s="6"/>
      <c r="P229" s="6"/>
      <c r="Q229" s="6"/>
      <c r="R229" s="6"/>
      <c r="S229" s="6"/>
      <c r="T229" s="6"/>
      <c r="U229" s="6"/>
    </row>
    <row r="230" spans="1:21" ht="16.5">
      <c r="A230" s="6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6"/>
      <c r="O230" s="6"/>
      <c r="P230" s="6"/>
      <c r="Q230" s="6"/>
      <c r="R230" s="6"/>
      <c r="S230" s="6"/>
      <c r="T230" s="6"/>
      <c r="U230" s="6"/>
    </row>
    <row r="231" spans="1:21" ht="16.5">
      <c r="A231" s="6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6"/>
      <c r="O231" s="6"/>
      <c r="P231" s="6"/>
      <c r="Q231" s="6"/>
      <c r="R231" s="6"/>
      <c r="S231" s="6"/>
      <c r="T231" s="6"/>
      <c r="U231" s="6"/>
    </row>
    <row r="232" spans="1:21" ht="16.5">
      <c r="A232" s="6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6"/>
      <c r="O232" s="6"/>
      <c r="P232" s="6"/>
      <c r="Q232" s="6"/>
      <c r="R232" s="6"/>
      <c r="S232" s="6"/>
      <c r="T232" s="6"/>
      <c r="U232" s="6"/>
    </row>
    <row r="233" spans="1:21" ht="16.5">
      <c r="A233" s="6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6"/>
      <c r="O233" s="6"/>
      <c r="P233" s="6"/>
      <c r="Q233" s="6"/>
      <c r="R233" s="6"/>
      <c r="S233" s="6"/>
      <c r="T233" s="6"/>
      <c r="U233" s="6"/>
    </row>
    <row r="234" spans="1:21" ht="16.5">
      <c r="A234" s="6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6"/>
      <c r="O234" s="6"/>
      <c r="P234" s="6"/>
      <c r="Q234" s="6"/>
      <c r="R234" s="6"/>
      <c r="S234" s="6"/>
      <c r="T234" s="6"/>
      <c r="U234" s="6"/>
    </row>
    <row r="235" spans="1:21" ht="16.5">
      <c r="A235" s="6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6"/>
      <c r="O235" s="6"/>
      <c r="P235" s="6"/>
      <c r="Q235" s="6"/>
      <c r="R235" s="6"/>
      <c r="S235" s="6"/>
      <c r="T235" s="6"/>
      <c r="U235" s="6"/>
    </row>
    <row r="236" spans="1:21" ht="16.5">
      <c r="A236" s="6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6"/>
      <c r="O236" s="6"/>
      <c r="P236" s="6"/>
      <c r="Q236" s="6"/>
      <c r="R236" s="6"/>
      <c r="S236" s="6"/>
      <c r="T236" s="6"/>
      <c r="U236" s="6"/>
    </row>
    <row r="237" spans="1:21" ht="16.5">
      <c r="A237" s="6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6"/>
      <c r="O237" s="6"/>
      <c r="P237" s="6"/>
      <c r="Q237" s="6"/>
      <c r="R237" s="6"/>
      <c r="S237" s="6"/>
      <c r="T237" s="6"/>
      <c r="U237" s="6"/>
    </row>
    <row r="238" spans="1:21" ht="16.5">
      <c r="A238" s="6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6"/>
      <c r="O238" s="6"/>
      <c r="P238" s="6"/>
      <c r="Q238" s="6"/>
      <c r="R238" s="6"/>
      <c r="S238" s="6"/>
      <c r="T238" s="6"/>
      <c r="U238" s="6"/>
    </row>
    <row r="239" spans="1:21" ht="16.5">
      <c r="A239" s="6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6"/>
      <c r="O239" s="6"/>
      <c r="P239" s="6"/>
      <c r="Q239" s="6"/>
      <c r="R239" s="6"/>
      <c r="S239" s="6"/>
      <c r="T239" s="6"/>
      <c r="U239" s="6"/>
    </row>
    <row r="240" spans="1:21" ht="16.5">
      <c r="A240" s="6"/>
      <c r="B240" s="10"/>
      <c r="C240" s="10"/>
      <c r="D240" s="10"/>
      <c r="E240" s="10"/>
      <c r="F240" s="10"/>
      <c r="G240" s="6"/>
      <c r="H240" s="6"/>
      <c r="I240" s="6"/>
      <c r="J240" s="10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ht="16.5">
      <c r="A241" s="6"/>
      <c r="B241" s="10"/>
      <c r="C241" s="10"/>
      <c r="D241" s="10"/>
      <c r="E241" s="10"/>
      <c r="F241" s="10"/>
      <c r="G241" s="6"/>
      <c r="H241" s="6"/>
      <c r="I241" s="6"/>
      <c r="J241" s="10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ht="16.5">
      <c r="A242" s="6"/>
      <c r="B242" s="10"/>
      <c r="C242" s="10"/>
      <c r="D242" s="10"/>
      <c r="E242" s="10"/>
      <c r="F242" s="10"/>
      <c r="G242" s="6"/>
      <c r="H242" s="6"/>
      <c r="I242" s="6"/>
      <c r="J242" s="10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ht="16.5">
      <c r="A243" s="6"/>
      <c r="B243" s="10"/>
      <c r="C243" s="10"/>
      <c r="D243" s="10"/>
      <c r="E243" s="10"/>
      <c r="F243" s="10"/>
      <c r="G243" s="6"/>
      <c r="H243" s="6"/>
      <c r="I243" s="6"/>
      <c r="J243" s="10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ht="16.5">
      <c r="A244" s="6"/>
      <c r="B244" s="10"/>
      <c r="C244" s="10"/>
      <c r="D244" s="10"/>
      <c r="E244" s="10"/>
      <c r="F244" s="10"/>
      <c r="G244" s="6"/>
      <c r="H244" s="6"/>
      <c r="I244" s="6"/>
      <c r="J244" s="10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ht="16.5">
      <c r="A245" s="6"/>
      <c r="B245" s="10"/>
      <c r="C245" s="10"/>
      <c r="D245" s="10"/>
      <c r="E245" s="10"/>
      <c r="F245" s="10"/>
      <c r="G245" s="6"/>
      <c r="H245" s="6"/>
      <c r="I245" s="6"/>
      <c r="J245" s="10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ht="16.5">
      <c r="A246" s="6"/>
      <c r="B246" s="10"/>
      <c r="C246" s="10"/>
      <c r="D246" s="10"/>
      <c r="E246" s="10"/>
      <c r="F246" s="10"/>
      <c r="G246" s="6"/>
      <c r="H246" s="6"/>
      <c r="I246" s="6"/>
      <c r="J246" s="10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ht="16.5">
      <c r="A247" s="6"/>
      <c r="B247" s="10"/>
      <c r="C247" s="10"/>
      <c r="D247" s="10"/>
      <c r="E247" s="10"/>
      <c r="F247" s="10"/>
      <c r="G247" s="6"/>
      <c r="H247" s="6"/>
      <c r="I247" s="6"/>
      <c r="J247" s="10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ht="16.5">
      <c r="A248" s="6"/>
      <c r="B248" s="10"/>
      <c r="C248" s="10"/>
      <c r="D248" s="10"/>
      <c r="E248" s="10"/>
      <c r="F248" s="10"/>
      <c r="G248" s="6"/>
      <c r="H248" s="6"/>
      <c r="I248" s="6"/>
      <c r="J248" s="10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16.5">
      <c r="A249" s="6"/>
      <c r="B249" s="10"/>
      <c r="C249" s="10"/>
      <c r="D249" s="10"/>
      <c r="E249" s="10"/>
      <c r="F249" s="10"/>
      <c r="G249" s="6"/>
      <c r="H249" s="6"/>
      <c r="I249" s="6"/>
      <c r="J249" s="10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ht="16.5">
      <c r="A250" s="6"/>
      <c r="B250" s="10"/>
      <c r="C250" s="10"/>
      <c r="D250" s="10"/>
      <c r="E250" s="10"/>
      <c r="F250" s="10"/>
      <c r="G250" s="6"/>
      <c r="H250" s="6"/>
      <c r="I250" s="6"/>
      <c r="J250" s="10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ht="16.5">
      <c r="A251" s="6"/>
      <c r="B251" s="10"/>
      <c r="C251" s="10"/>
      <c r="D251" s="10"/>
      <c r="E251" s="10"/>
      <c r="F251" s="10"/>
      <c r="G251" s="6"/>
      <c r="H251" s="6"/>
      <c r="I251" s="6"/>
      <c r="J251" s="10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ht="16.5">
      <c r="A252" s="6"/>
      <c r="B252" s="10"/>
      <c r="C252" s="10"/>
      <c r="D252" s="10"/>
      <c r="E252" s="10"/>
      <c r="F252" s="10"/>
      <c r="G252" s="6"/>
      <c r="H252" s="6"/>
      <c r="I252" s="6"/>
      <c r="J252" s="10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ht="16.5">
      <c r="A253" s="6"/>
      <c r="B253" s="10"/>
      <c r="C253" s="10"/>
      <c r="D253" s="10"/>
      <c r="E253" s="10"/>
      <c r="F253" s="10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ht="16.5">
      <c r="A254" s="6"/>
      <c r="B254" s="10"/>
      <c r="C254" s="10"/>
      <c r="D254" s="10"/>
      <c r="E254" s="10"/>
      <c r="F254" s="10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ht="16.5">
      <c r="A255" s="6"/>
      <c r="B255" s="10"/>
      <c r="C255" s="10"/>
      <c r="D255" s="10"/>
      <c r="E255" s="10"/>
      <c r="F255" s="10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ht="16.5">
      <c r="A256" s="6"/>
      <c r="B256" s="10"/>
      <c r="C256" s="10"/>
      <c r="D256" s="10"/>
      <c r="E256" s="10"/>
      <c r="F256" s="10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ht="16.5">
      <c r="A257" s="6"/>
      <c r="B257" s="10"/>
      <c r="C257" s="10"/>
      <c r="D257" s="10"/>
      <c r="E257" s="10"/>
      <c r="F257" s="10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16.5">
      <c r="A258" s="6"/>
      <c r="B258" s="10"/>
      <c r="C258" s="10"/>
      <c r="D258" s="10"/>
      <c r="E258" s="10"/>
      <c r="F258" s="10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ht="16.5">
      <c r="A259" s="6"/>
      <c r="B259" s="10"/>
      <c r="C259" s="10"/>
      <c r="D259" s="10"/>
      <c r="E259" s="10"/>
      <c r="F259" s="10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ht="16.5">
      <c r="A260" s="6"/>
      <c r="B260" s="10"/>
      <c r="C260" s="10"/>
      <c r="D260" s="10"/>
      <c r="E260" s="10"/>
      <c r="F260" s="10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ht="16.5">
      <c r="A261" s="6"/>
      <c r="B261" s="10"/>
      <c r="C261" s="10"/>
      <c r="D261" s="10"/>
      <c r="E261" s="10"/>
      <c r="F261" s="10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16.5">
      <c r="A262" s="6"/>
      <c r="B262" s="10"/>
      <c r="C262" s="10"/>
      <c r="D262" s="10"/>
      <c r="E262" s="10"/>
      <c r="F262" s="10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ht="16.5">
      <c r="A263" s="6"/>
      <c r="B263" s="10"/>
      <c r="C263" s="10"/>
      <c r="D263" s="10"/>
      <c r="E263" s="10"/>
      <c r="F263" s="10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ht="16.5">
      <c r="A264" s="6"/>
      <c r="B264" s="10"/>
      <c r="C264" s="10"/>
      <c r="D264" s="10"/>
      <c r="E264" s="10"/>
      <c r="F264" s="10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ht="16.5">
      <c r="A265" s="6"/>
      <c r="B265" s="10"/>
      <c r="C265" s="10"/>
      <c r="D265" s="10"/>
      <c r="E265" s="10"/>
      <c r="F265" s="10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ht="16.5">
      <c r="A266" s="6"/>
      <c r="B266" s="10"/>
      <c r="C266" s="10"/>
      <c r="D266" s="10"/>
      <c r="E266" s="10"/>
      <c r="F266" s="10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ht="16.5">
      <c r="A267" s="6"/>
      <c r="B267" s="10"/>
      <c r="C267" s="10"/>
      <c r="D267" s="10"/>
      <c r="E267" s="10"/>
      <c r="F267" s="10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ht="16.5">
      <c r="A268" s="6"/>
      <c r="B268" s="10"/>
      <c r="C268" s="10"/>
      <c r="D268" s="10"/>
      <c r="E268" s="10"/>
      <c r="F268" s="10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ht="16.5">
      <c r="A269" s="6"/>
      <c r="B269" s="10"/>
      <c r="C269" s="10"/>
      <c r="D269" s="10"/>
      <c r="E269" s="10"/>
      <c r="F269" s="10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ht="16.5">
      <c r="A270" s="6"/>
      <c r="B270" s="10"/>
      <c r="C270" s="10"/>
      <c r="D270" s="10"/>
      <c r="E270" s="10"/>
      <c r="F270" s="10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ht="16.5">
      <c r="A271" s="6"/>
      <c r="B271" s="10"/>
      <c r="C271" s="10"/>
      <c r="D271" s="10"/>
      <c r="E271" s="10"/>
      <c r="F271" s="10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ht="16.5">
      <c r="A272" s="6"/>
      <c r="B272" s="10"/>
      <c r="C272" s="10"/>
      <c r="D272" s="10"/>
      <c r="E272" s="10"/>
      <c r="F272" s="10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ht="16.5">
      <c r="A273" s="6"/>
      <c r="B273" s="10"/>
      <c r="C273" s="10"/>
      <c r="D273" s="10"/>
      <c r="E273" s="10"/>
      <c r="F273" s="10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ht="16.5">
      <c r="A274" s="6"/>
      <c r="B274" s="10"/>
      <c r="C274" s="10"/>
      <c r="D274" s="10"/>
      <c r="E274" s="10"/>
      <c r="F274" s="10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ht="16.5">
      <c r="A275" s="6"/>
      <c r="B275" s="10"/>
      <c r="C275" s="10"/>
      <c r="D275" s="10"/>
      <c r="E275" s="10"/>
      <c r="F275" s="10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ht="16.5">
      <c r="A276" s="6"/>
      <c r="B276" s="10"/>
      <c r="C276" s="10"/>
      <c r="D276" s="10"/>
      <c r="E276" s="10"/>
      <c r="F276" s="10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ht="16.5">
      <c r="A277" s="6"/>
      <c r="B277" s="10"/>
      <c r="C277" s="10"/>
      <c r="D277" s="10"/>
      <c r="E277" s="10"/>
      <c r="F277" s="10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ht="16.5">
      <c r="A278" s="6"/>
      <c r="B278" s="10"/>
      <c r="C278" s="10"/>
      <c r="D278" s="10"/>
      <c r="E278" s="10"/>
      <c r="F278" s="10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ht="16.5">
      <c r="A279" s="6"/>
      <c r="B279" s="10"/>
      <c r="C279" s="10"/>
      <c r="D279" s="10"/>
      <c r="E279" s="10"/>
      <c r="F279" s="10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ht="16.5">
      <c r="A280" s="6"/>
      <c r="B280" s="10"/>
      <c r="C280" s="10"/>
      <c r="D280" s="10"/>
      <c r="E280" s="10"/>
      <c r="F280" s="10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ht="16.5">
      <c r="A281" s="6"/>
      <c r="B281" s="10"/>
      <c r="C281" s="10"/>
      <c r="D281" s="10"/>
      <c r="E281" s="10"/>
      <c r="F281" s="10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ht="16.5">
      <c r="A282" s="6"/>
      <c r="B282" s="10"/>
      <c r="C282" s="10"/>
      <c r="D282" s="10"/>
      <c r="E282" s="10"/>
      <c r="F282" s="10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ht="16.5">
      <c r="A283" s="6"/>
      <c r="B283" s="10"/>
      <c r="C283" s="10"/>
      <c r="D283" s="10"/>
      <c r="E283" s="10"/>
      <c r="F283" s="10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16.5">
      <c r="A284" s="6"/>
      <c r="B284" s="10"/>
      <c r="C284" s="10"/>
      <c r="D284" s="10"/>
      <c r="E284" s="10"/>
      <c r="F284" s="10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ht="16.5">
      <c r="A285" s="6"/>
      <c r="B285" s="10"/>
      <c r="C285" s="10"/>
      <c r="D285" s="10"/>
      <c r="E285" s="10"/>
      <c r="F285" s="10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ht="16.5">
      <c r="A286" s="6"/>
      <c r="B286" s="10"/>
      <c r="C286" s="10"/>
      <c r="D286" s="10"/>
      <c r="E286" s="10"/>
      <c r="F286" s="10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ht="16.5">
      <c r="A287" s="6"/>
      <c r="B287" s="10"/>
      <c r="C287" s="10"/>
      <c r="D287" s="10"/>
      <c r="E287" s="10"/>
      <c r="F287" s="10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ht="16.5">
      <c r="A288" s="6"/>
      <c r="B288" s="10"/>
      <c r="C288" s="10"/>
      <c r="D288" s="10"/>
      <c r="E288" s="10"/>
      <c r="F288" s="10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ht="16.5">
      <c r="A289" s="6"/>
      <c r="B289" s="10"/>
      <c r="C289" s="10"/>
      <c r="D289" s="10"/>
      <c r="E289" s="10"/>
      <c r="F289" s="10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ht="16.5">
      <c r="A290" s="6"/>
      <c r="B290" s="10"/>
      <c r="C290" s="10"/>
      <c r="D290" s="10"/>
      <c r="E290" s="10"/>
      <c r="F290" s="10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 ht="16.5">
      <c r="A291" s="6"/>
      <c r="B291" s="10"/>
      <c r="C291" s="10"/>
      <c r="D291" s="10"/>
      <c r="E291" s="10"/>
      <c r="F291" s="10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ht="16.5">
      <c r="A292" s="6"/>
      <c r="B292" s="10"/>
      <c r="C292" s="10"/>
      <c r="D292" s="10"/>
      <c r="E292" s="10"/>
      <c r="F292" s="10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ht="16.5">
      <c r="A293" s="6"/>
      <c r="B293" s="10"/>
      <c r="C293" s="10"/>
      <c r="D293" s="10"/>
      <c r="E293" s="10"/>
      <c r="F293" s="10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 ht="16.5">
      <c r="A294" s="6"/>
      <c r="B294" s="10"/>
      <c r="C294" s="10"/>
      <c r="D294" s="10"/>
      <c r="E294" s="10"/>
      <c r="F294" s="10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 ht="16.5">
      <c r="A295" s="6"/>
      <c r="B295" s="10"/>
      <c r="C295" s="10"/>
      <c r="D295" s="10"/>
      <c r="E295" s="10"/>
      <c r="F295" s="10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 ht="16.5">
      <c r="A296" s="6"/>
      <c r="B296" s="10"/>
      <c r="C296" s="10"/>
      <c r="D296" s="10"/>
      <c r="E296" s="10"/>
      <c r="F296" s="10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 ht="16.5">
      <c r="A297" s="6"/>
      <c r="B297" s="10"/>
      <c r="C297" s="10"/>
      <c r="D297" s="10"/>
      <c r="E297" s="10"/>
      <c r="F297" s="10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 ht="16.5">
      <c r="A298" s="6"/>
      <c r="B298" s="10"/>
      <c r="C298" s="10"/>
      <c r="D298" s="10"/>
      <c r="E298" s="10"/>
      <c r="F298" s="10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 ht="16.5">
      <c r="A299" s="6"/>
      <c r="B299" s="10"/>
      <c r="C299" s="10"/>
      <c r="D299" s="10"/>
      <c r="E299" s="10"/>
      <c r="F299" s="10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 ht="16.5">
      <c r="A300" s="6"/>
      <c r="B300" s="10"/>
      <c r="C300" s="10"/>
      <c r="D300" s="10"/>
      <c r="E300" s="10"/>
      <c r="F300" s="10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ht="16.5">
      <c r="A301" s="6"/>
      <c r="B301" s="10"/>
      <c r="C301" s="10"/>
      <c r="D301" s="10"/>
      <c r="E301" s="10"/>
      <c r="F301" s="10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ht="16.5">
      <c r="A302" s="6"/>
      <c r="B302" s="10"/>
      <c r="C302" s="10"/>
      <c r="D302" s="10"/>
      <c r="E302" s="10"/>
      <c r="F302" s="10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ht="16.5">
      <c r="A303" s="6"/>
      <c r="B303" s="10"/>
      <c r="C303" s="10"/>
      <c r="D303" s="10"/>
      <c r="E303" s="10"/>
      <c r="F303" s="10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ht="16.5">
      <c r="A304" s="6"/>
      <c r="B304" s="10"/>
      <c r="C304" s="10"/>
      <c r="D304" s="10"/>
      <c r="E304" s="10"/>
      <c r="F304" s="10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ht="16.5">
      <c r="A305" s="6"/>
      <c r="B305" s="10"/>
      <c r="C305" s="10"/>
      <c r="D305" s="10"/>
      <c r="E305" s="10"/>
      <c r="F305" s="10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16.5">
      <c r="A306" s="6"/>
      <c r="B306" s="10"/>
      <c r="C306" s="10"/>
      <c r="D306" s="10"/>
      <c r="E306" s="10"/>
      <c r="F306" s="10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16.5">
      <c r="A307" s="6"/>
      <c r="B307" s="10"/>
      <c r="C307" s="10"/>
      <c r="D307" s="10"/>
      <c r="E307" s="10"/>
      <c r="F307" s="10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 ht="16.5">
      <c r="A308" s="6"/>
      <c r="B308" s="10"/>
      <c r="C308" s="10"/>
      <c r="D308" s="10"/>
      <c r="E308" s="10"/>
      <c r="F308" s="10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 ht="16.5">
      <c r="A309" s="6"/>
      <c r="B309" s="10"/>
      <c r="C309" s="10"/>
      <c r="D309" s="10"/>
      <c r="E309" s="10"/>
      <c r="F309" s="10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 ht="16.5">
      <c r="A310" s="6"/>
      <c r="B310" s="10"/>
      <c r="C310" s="10"/>
      <c r="D310" s="10"/>
      <c r="E310" s="10"/>
      <c r="F310" s="10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 ht="16.5">
      <c r="A311" s="6"/>
      <c r="B311" s="10"/>
      <c r="C311" s="10"/>
      <c r="D311" s="10"/>
      <c r="E311" s="10"/>
      <c r="F311" s="10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 ht="16.5">
      <c r="A312" s="6"/>
      <c r="B312" s="10"/>
      <c r="C312" s="10"/>
      <c r="D312" s="10"/>
      <c r="E312" s="10"/>
      <c r="F312" s="10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 ht="16.5">
      <c r="A313" s="6"/>
      <c r="B313" s="10"/>
      <c r="C313" s="10"/>
      <c r="D313" s="10"/>
      <c r="E313" s="10"/>
      <c r="F313" s="10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 ht="16.5">
      <c r="A314" s="6"/>
      <c r="B314" s="10"/>
      <c r="C314" s="10"/>
      <c r="D314" s="10"/>
      <c r="E314" s="10"/>
      <c r="F314" s="10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 ht="16.5">
      <c r="A315" s="6"/>
      <c r="B315" s="10"/>
      <c r="C315" s="10"/>
      <c r="D315" s="10"/>
      <c r="E315" s="10"/>
      <c r="F315" s="10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 ht="16.5">
      <c r="A316" s="6"/>
      <c r="B316" s="10"/>
      <c r="C316" s="10"/>
      <c r="D316" s="10"/>
      <c r="E316" s="10"/>
      <c r="F316" s="10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 ht="16.5">
      <c r="A317" s="6"/>
      <c r="B317" s="10"/>
      <c r="C317" s="10"/>
      <c r="D317" s="10"/>
      <c r="E317" s="10"/>
      <c r="F317" s="10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 ht="16.5">
      <c r="A318" s="6"/>
      <c r="B318" s="10"/>
      <c r="C318" s="10"/>
      <c r="D318" s="10"/>
      <c r="E318" s="10"/>
      <c r="F318" s="10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 ht="16.5">
      <c r="A319" s="6"/>
      <c r="B319" s="10"/>
      <c r="C319" s="10"/>
      <c r="D319" s="10"/>
      <c r="E319" s="10"/>
      <c r="F319" s="10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 ht="16.5">
      <c r="A320" s="6"/>
      <c r="B320" s="10"/>
      <c r="C320" s="10"/>
      <c r="D320" s="10"/>
      <c r="E320" s="10"/>
      <c r="F320" s="10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 ht="16.5">
      <c r="A321" s="6"/>
      <c r="B321" s="10"/>
      <c r="C321" s="10"/>
      <c r="D321" s="10"/>
      <c r="E321" s="10"/>
      <c r="F321" s="10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 ht="16.5">
      <c r="A322" s="6"/>
      <c r="B322" s="10"/>
      <c r="C322" s="10"/>
      <c r="D322" s="10"/>
      <c r="E322" s="10"/>
      <c r="F322" s="10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 ht="16.5">
      <c r="A323" s="6"/>
      <c r="B323" s="10"/>
      <c r="C323" s="10"/>
      <c r="D323" s="10"/>
      <c r="E323" s="10"/>
      <c r="F323" s="10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 ht="16.5">
      <c r="A324" s="6"/>
      <c r="B324" s="10"/>
      <c r="C324" s="10"/>
      <c r="D324" s="10"/>
      <c r="E324" s="10"/>
      <c r="F324" s="10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</sheetData>
  <mergeCells count="61">
    <mergeCell ref="B137:B138"/>
    <mergeCell ref="D137:D138"/>
    <mergeCell ref="C137:C138"/>
    <mergeCell ref="M117:M118"/>
    <mergeCell ref="L117:L118"/>
    <mergeCell ref="L137:L138"/>
    <mergeCell ref="J137:J138"/>
    <mergeCell ref="K137:K138"/>
    <mergeCell ref="M137:M138"/>
    <mergeCell ref="A188:I188"/>
    <mergeCell ref="G137:G138"/>
    <mergeCell ref="I137:I138"/>
    <mergeCell ref="H137:H138"/>
    <mergeCell ref="A186:I186"/>
    <mergeCell ref="A182:I182"/>
    <mergeCell ref="A183:I183"/>
    <mergeCell ref="F137:F138"/>
    <mergeCell ref="E137:E138"/>
    <mergeCell ref="A137:A138"/>
    <mergeCell ref="A190:I190"/>
    <mergeCell ref="A189:I189"/>
    <mergeCell ref="A177:I177"/>
    <mergeCell ref="A178:I178"/>
    <mergeCell ref="A179:I179"/>
    <mergeCell ref="A180:I180"/>
    <mergeCell ref="A181:I181"/>
    <mergeCell ref="A184:I184"/>
    <mergeCell ref="A187:I187"/>
    <mergeCell ref="A185:I185"/>
    <mergeCell ref="F5:F6"/>
    <mergeCell ref="A4:IV4"/>
    <mergeCell ref="F117:F118"/>
    <mergeCell ref="G5:G6"/>
    <mergeCell ref="D117:D118"/>
    <mergeCell ref="C5:C6"/>
    <mergeCell ref="D5:D6"/>
    <mergeCell ref="I117:I118"/>
    <mergeCell ref="J117:J118"/>
    <mergeCell ref="K117:K118"/>
    <mergeCell ref="A1:M2"/>
    <mergeCell ref="H5:H6"/>
    <mergeCell ref="I5:I6"/>
    <mergeCell ref="J5:J6"/>
    <mergeCell ref="K5:K6"/>
    <mergeCell ref="A5:A6"/>
    <mergeCell ref="B5:B6"/>
    <mergeCell ref="E5:E6"/>
    <mergeCell ref="M5:M6"/>
    <mergeCell ref="L5:L6"/>
    <mergeCell ref="A117:A118"/>
    <mergeCell ref="G117:G118"/>
    <mergeCell ref="H117:H118"/>
    <mergeCell ref="E117:E118"/>
    <mergeCell ref="B117:B118"/>
    <mergeCell ref="C117:C118"/>
    <mergeCell ref="O137:O138"/>
    <mergeCell ref="O117:O118"/>
    <mergeCell ref="O5:O6"/>
    <mergeCell ref="N5:N6"/>
    <mergeCell ref="N117:N118"/>
    <mergeCell ref="N137:N138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80" r:id="rId3"/>
  <headerFooter alignWithMargins="0">
    <oddHeader>&amp;C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1" sqref="A1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Grolier Online Usage Report</dc:title>
  <dc:subject/>
  <dc:creator/>
  <cp:keywords/>
  <dc:description/>
  <cp:lastModifiedBy>pc</cp:lastModifiedBy>
  <cp:lastPrinted>2009-04-24T06:55:24Z</cp:lastPrinted>
  <dcterms:created xsi:type="dcterms:W3CDTF">1997-01-14T01:50:29Z</dcterms:created>
  <dcterms:modified xsi:type="dcterms:W3CDTF">2010-05-04T03:01:05Z</dcterms:modified>
  <cp:category/>
  <cp:version/>
  <cp:contentType/>
  <cp:contentStatus/>
</cp:coreProperties>
</file>